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Лист1!$A$1</definedName>
  </definedNames>
  <calcPr calcId="125725"/>
</workbook>
</file>

<file path=xl/calcChain.xml><?xml version="1.0" encoding="utf-8"?>
<calcChain xmlns="http://schemas.openxmlformats.org/spreadsheetml/2006/main">
  <c r="J135" i="1"/>
  <c r="G26"/>
  <c r="I148"/>
  <c r="H148"/>
  <c r="G148"/>
  <c r="I53"/>
  <c r="H53"/>
  <c r="G53"/>
  <c r="I26"/>
  <c r="H26"/>
  <c r="K162"/>
  <c r="J162"/>
  <c r="I161"/>
  <c r="H161"/>
  <c r="H160" s="1"/>
  <c r="G161"/>
  <c r="I160"/>
  <c r="G160"/>
  <c r="I170"/>
  <c r="I169" s="1"/>
  <c r="I168" s="1"/>
  <c r="I167" s="1"/>
  <c r="I166" s="1"/>
  <c r="J166" s="1"/>
  <c r="H170"/>
  <c r="H169" s="1"/>
  <c r="H168" s="1"/>
  <c r="H167" s="1"/>
  <c r="H166" s="1"/>
  <c r="G170"/>
  <c r="G169" s="1"/>
  <c r="G168" s="1"/>
  <c r="G167" s="1"/>
  <c r="G166" s="1"/>
  <c r="I157"/>
  <c r="H157"/>
  <c r="G157"/>
  <c r="I153"/>
  <c r="H153"/>
  <c r="G153"/>
  <c r="I149"/>
  <c r="H149"/>
  <c r="G149"/>
  <c r="I139"/>
  <c r="H139"/>
  <c r="G139"/>
  <c r="K139" s="1"/>
  <c r="I138"/>
  <c r="H138"/>
  <c r="G136"/>
  <c r="G138"/>
  <c r="I137"/>
  <c r="H137"/>
  <c r="G137"/>
  <c r="H136"/>
  <c r="I136"/>
  <c r="I122"/>
  <c r="H122"/>
  <c r="G122"/>
  <c r="I121"/>
  <c r="H121"/>
  <c r="G121"/>
  <c r="I120"/>
  <c r="H120"/>
  <c r="G120"/>
  <c r="I105"/>
  <c r="H105"/>
  <c r="G105"/>
  <c r="I104"/>
  <c r="H104"/>
  <c r="G104"/>
  <c r="I103"/>
  <c r="H103"/>
  <c r="G103"/>
  <c r="G98"/>
  <c r="I90"/>
  <c r="H90"/>
  <c r="G90"/>
  <c r="I89"/>
  <c r="H89"/>
  <c r="G89"/>
  <c r="G79"/>
  <c r="I77"/>
  <c r="H77"/>
  <c r="I76"/>
  <c r="H76"/>
  <c r="G77"/>
  <c r="G76"/>
  <c r="I75"/>
  <c r="H75"/>
  <c r="G75"/>
  <c r="I71"/>
  <c r="H71"/>
  <c r="G71"/>
  <c r="I70"/>
  <c r="H70"/>
  <c r="G70"/>
  <c r="I69"/>
  <c r="H69"/>
  <c r="G69"/>
  <c r="I27"/>
  <c r="H27"/>
  <c r="G27"/>
  <c r="I88"/>
  <c r="H88"/>
  <c r="G88"/>
  <c r="G99"/>
  <c r="K78"/>
  <c r="J78"/>
  <c r="G59"/>
  <c r="I54"/>
  <c r="H54"/>
  <c r="G54"/>
  <c r="K165"/>
  <c r="J165"/>
  <c r="I164"/>
  <c r="H164"/>
  <c r="G164"/>
  <c r="G163" s="1"/>
  <c r="H163"/>
  <c r="K159"/>
  <c r="J159"/>
  <c r="I158"/>
  <c r="H158"/>
  <c r="G158"/>
  <c r="K156"/>
  <c r="J156"/>
  <c r="I155"/>
  <c r="H155"/>
  <c r="G155"/>
  <c r="G154" s="1"/>
  <c r="H154"/>
  <c r="K152"/>
  <c r="J152"/>
  <c r="I151"/>
  <c r="H151"/>
  <c r="G151"/>
  <c r="I150"/>
  <c r="H150"/>
  <c r="G150"/>
  <c r="K127"/>
  <c r="J127"/>
  <c r="I126"/>
  <c r="H126"/>
  <c r="G126"/>
  <c r="J125"/>
  <c r="J129"/>
  <c r="J141"/>
  <c r="J143"/>
  <c r="J145"/>
  <c r="J147"/>
  <c r="J171"/>
  <c r="J114"/>
  <c r="J82"/>
  <c r="J87"/>
  <c r="J68"/>
  <c r="J42"/>
  <c r="J47"/>
  <c r="J102"/>
  <c r="H66"/>
  <c r="K27"/>
  <c r="K114"/>
  <c r="K115"/>
  <c r="K116"/>
  <c r="K117"/>
  <c r="K104"/>
  <c r="J105"/>
  <c r="I109"/>
  <c r="I108" s="1"/>
  <c r="K110"/>
  <c r="H109"/>
  <c r="J109" s="1"/>
  <c r="J110"/>
  <c r="G109"/>
  <c r="K109" s="1"/>
  <c r="I93"/>
  <c r="I94"/>
  <c r="K95"/>
  <c r="I96"/>
  <c r="K97"/>
  <c r="H93"/>
  <c r="H94"/>
  <c r="J95"/>
  <c r="H96"/>
  <c r="J97"/>
  <c r="G96"/>
  <c r="G94"/>
  <c r="K94" s="1"/>
  <c r="G93"/>
  <c r="H59"/>
  <c r="I59"/>
  <c r="H60"/>
  <c r="H58" s="1"/>
  <c r="I60"/>
  <c r="I58" s="1"/>
  <c r="I146"/>
  <c r="G146"/>
  <c r="I144"/>
  <c r="G144"/>
  <c r="H144"/>
  <c r="J144" s="1"/>
  <c r="H146"/>
  <c r="K147"/>
  <c r="K145"/>
  <c r="H56"/>
  <c r="I56"/>
  <c r="H55"/>
  <c r="I55"/>
  <c r="G56"/>
  <c r="G55"/>
  <c r="K57"/>
  <c r="J57"/>
  <c r="H40"/>
  <c r="K71"/>
  <c r="H98"/>
  <c r="H45"/>
  <c r="K25"/>
  <c r="K32"/>
  <c r="K37"/>
  <c r="K38"/>
  <c r="K39"/>
  <c r="K42"/>
  <c r="K47"/>
  <c r="K52"/>
  <c r="K61"/>
  <c r="K67"/>
  <c r="K68"/>
  <c r="K74"/>
  <c r="K82"/>
  <c r="K87"/>
  <c r="K92"/>
  <c r="K102"/>
  <c r="K107"/>
  <c r="K112"/>
  <c r="K119"/>
  <c r="K123"/>
  <c r="K125"/>
  <c r="K129"/>
  <c r="K135"/>
  <c r="K141"/>
  <c r="K143"/>
  <c r="K171"/>
  <c r="J32"/>
  <c r="J37"/>
  <c r="J38"/>
  <c r="J39"/>
  <c r="J61"/>
  <c r="J67"/>
  <c r="J92"/>
  <c r="J107"/>
  <c r="J123"/>
  <c r="H142"/>
  <c r="I142"/>
  <c r="H140"/>
  <c r="I140"/>
  <c r="H130"/>
  <c r="I130"/>
  <c r="J130" s="1"/>
  <c r="H131"/>
  <c r="I131"/>
  <c r="J131" s="1"/>
  <c r="H132"/>
  <c r="I132"/>
  <c r="J132" s="1"/>
  <c r="H133"/>
  <c r="I133"/>
  <c r="J133" s="1"/>
  <c r="H134"/>
  <c r="I134"/>
  <c r="J134" s="1"/>
  <c r="H128"/>
  <c r="I128"/>
  <c r="H124"/>
  <c r="I124"/>
  <c r="J120"/>
  <c r="H113"/>
  <c r="I113"/>
  <c r="H111"/>
  <c r="I111"/>
  <c r="H106"/>
  <c r="I106"/>
  <c r="I98"/>
  <c r="H99"/>
  <c r="I99"/>
  <c r="H100"/>
  <c r="I100"/>
  <c r="H101"/>
  <c r="I101"/>
  <c r="H91"/>
  <c r="I91"/>
  <c r="K88"/>
  <c r="J90"/>
  <c r="H83"/>
  <c r="I83"/>
  <c r="G83"/>
  <c r="H84"/>
  <c r="I84"/>
  <c r="H85"/>
  <c r="I85"/>
  <c r="G85"/>
  <c r="H86"/>
  <c r="I86"/>
  <c r="H79"/>
  <c r="I79"/>
  <c r="H80"/>
  <c r="I80"/>
  <c r="H81"/>
  <c r="I81"/>
  <c r="H72"/>
  <c r="I72"/>
  <c r="G72"/>
  <c r="H73"/>
  <c r="I73"/>
  <c r="H62"/>
  <c r="I62"/>
  <c r="H63"/>
  <c r="I63"/>
  <c r="H64"/>
  <c r="I64"/>
  <c r="H65"/>
  <c r="I65"/>
  <c r="I66"/>
  <c r="H48"/>
  <c r="I48"/>
  <c r="H49"/>
  <c r="I49"/>
  <c r="H50"/>
  <c r="I50"/>
  <c r="H51"/>
  <c r="I51"/>
  <c r="H43"/>
  <c r="I43"/>
  <c r="H44"/>
  <c r="I44"/>
  <c r="I45"/>
  <c r="H46"/>
  <c r="I46"/>
  <c r="I40"/>
  <c r="H41"/>
  <c r="I41"/>
  <c r="H33"/>
  <c r="I33"/>
  <c r="H34"/>
  <c r="I34"/>
  <c r="H35"/>
  <c r="I35"/>
  <c r="H36"/>
  <c r="I36"/>
  <c r="H28"/>
  <c r="I28"/>
  <c r="J28"/>
  <c r="H29"/>
  <c r="I29"/>
  <c r="J29" s="1"/>
  <c r="H30"/>
  <c r="I30"/>
  <c r="J30" s="1"/>
  <c r="H31"/>
  <c r="I31"/>
  <c r="H21"/>
  <c r="I21"/>
  <c r="H22"/>
  <c r="I22"/>
  <c r="H23"/>
  <c r="I23"/>
  <c r="H24"/>
  <c r="I24"/>
  <c r="H20"/>
  <c r="I20"/>
  <c r="H19"/>
  <c r="I19"/>
  <c r="G142"/>
  <c r="K142" s="1"/>
  <c r="G140"/>
  <c r="G134"/>
  <c r="G133"/>
  <c r="G132"/>
  <c r="G131"/>
  <c r="K131" s="1"/>
  <c r="G130"/>
  <c r="G128"/>
  <c r="K128" s="1"/>
  <c r="G124"/>
  <c r="K121"/>
  <c r="K120"/>
  <c r="G113"/>
  <c r="G111"/>
  <c r="G106"/>
  <c r="G101"/>
  <c r="G100"/>
  <c r="G91"/>
  <c r="G86"/>
  <c r="K86" s="1"/>
  <c r="G84"/>
  <c r="G81"/>
  <c r="G80"/>
  <c r="K79"/>
  <c r="G73"/>
  <c r="G66"/>
  <c r="G65"/>
  <c r="G64"/>
  <c r="G63"/>
  <c r="G62"/>
  <c r="G60"/>
  <c r="G58" s="1"/>
  <c r="G51"/>
  <c r="G50"/>
  <c r="G49"/>
  <c r="G48"/>
  <c r="G46"/>
  <c r="G45"/>
  <c r="G44"/>
  <c r="G43"/>
  <c r="G41"/>
  <c r="K41" s="1"/>
  <c r="G40"/>
  <c r="G36"/>
  <c r="G35"/>
  <c r="K35" s="1"/>
  <c r="G34"/>
  <c r="K34" s="1"/>
  <c r="G33"/>
  <c r="K33" s="1"/>
  <c r="G31"/>
  <c r="G30"/>
  <c r="K30" s="1"/>
  <c r="G29"/>
  <c r="G28"/>
  <c r="K28" s="1"/>
  <c r="G24"/>
  <c r="G23"/>
  <c r="K23" s="1"/>
  <c r="G22"/>
  <c r="G21"/>
  <c r="G20"/>
  <c r="G19"/>
  <c r="K36"/>
  <c r="K40"/>
  <c r="K106"/>
  <c r="K111"/>
  <c r="K118"/>
  <c r="K122"/>
  <c r="K124"/>
  <c r="K133"/>
  <c r="K140"/>
  <c r="K138"/>
  <c r="K136"/>
  <c r="K153"/>
  <c r="K44"/>
  <c r="K51"/>
  <c r="K50"/>
  <c r="K49"/>
  <c r="K48"/>
  <c r="K54"/>
  <c r="K60"/>
  <c r="K65"/>
  <c r="K73"/>
  <c r="K69"/>
  <c r="K80"/>
  <c r="K84"/>
  <c r="K91"/>
  <c r="K98"/>
  <c r="J122"/>
  <c r="J121"/>
  <c r="J103"/>
  <c r="J31"/>
  <c r="K149"/>
  <c r="K137"/>
  <c r="K103"/>
  <c r="K101"/>
  <c r="J91"/>
  <c r="K81"/>
  <c r="K70"/>
  <c r="J63"/>
  <c r="J62"/>
  <c r="J59"/>
  <c r="K53"/>
  <c r="K43"/>
  <c r="J36"/>
  <c r="J35"/>
  <c r="J26"/>
  <c r="J77" l="1"/>
  <c r="J161"/>
  <c r="J106"/>
  <c r="K160"/>
  <c r="J34"/>
  <c r="J33"/>
  <c r="J160"/>
  <c r="K161"/>
  <c r="J53"/>
  <c r="G18"/>
  <c r="K19"/>
  <c r="K100"/>
  <c r="K99"/>
  <c r="K148"/>
  <c r="J27"/>
  <c r="J54"/>
  <c r="K59"/>
  <c r="J75"/>
  <c r="K20"/>
  <c r="K21"/>
  <c r="K46"/>
  <c r="K45"/>
  <c r="J65"/>
  <c r="J64"/>
  <c r="K63"/>
  <c r="J81"/>
  <c r="J85"/>
  <c r="J84"/>
  <c r="K83"/>
  <c r="K76"/>
  <c r="K75"/>
  <c r="J76"/>
  <c r="K77"/>
  <c r="J60"/>
  <c r="K105"/>
  <c r="K22"/>
  <c r="K24"/>
  <c r="K29"/>
  <c r="K31"/>
  <c r="K62"/>
  <c r="K64"/>
  <c r="K90"/>
  <c r="J83"/>
  <c r="J58"/>
  <c r="K96"/>
  <c r="J96"/>
  <c r="J126"/>
  <c r="K58"/>
  <c r="J155"/>
  <c r="J158"/>
  <c r="J164"/>
  <c r="J168"/>
  <c r="I154"/>
  <c r="J157"/>
  <c r="I163"/>
  <c r="J167"/>
  <c r="J169"/>
  <c r="K167"/>
  <c r="K168"/>
  <c r="K169"/>
  <c r="J151"/>
  <c r="K150"/>
  <c r="K154"/>
  <c r="K157"/>
  <c r="K163"/>
  <c r="J86"/>
  <c r="K85"/>
  <c r="J113"/>
  <c r="K56"/>
  <c r="K166"/>
  <c r="J163"/>
  <c r="K164"/>
  <c r="K158"/>
  <c r="J154"/>
  <c r="K155"/>
  <c r="J170"/>
  <c r="K170"/>
  <c r="J150"/>
  <c r="K151"/>
  <c r="J148"/>
  <c r="J149"/>
  <c r="J153"/>
  <c r="J46"/>
  <c r="J140"/>
  <c r="J56"/>
  <c r="J94"/>
  <c r="K113"/>
  <c r="I18"/>
  <c r="K18" s="1"/>
  <c r="K134"/>
  <c r="K132"/>
  <c r="K130"/>
  <c r="J146"/>
  <c r="K146"/>
  <c r="J139"/>
  <c r="J138"/>
  <c r="J137"/>
  <c r="J142"/>
  <c r="K126"/>
  <c r="J128"/>
  <c r="H108"/>
  <c r="J108" s="1"/>
  <c r="G108"/>
  <c r="K108" s="1"/>
  <c r="K89"/>
  <c r="J80"/>
  <c r="K72"/>
  <c r="K66"/>
  <c r="K26"/>
  <c r="K55"/>
  <c r="H18"/>
  <c r="J41"/>
  <c r="J40"/>
  <c r="J44"/>
  <c r="J43"/>
  <c r="J45"/>
  <c r="J55"/>
  <c r="J66"/>
  <c r="J69"/>
  <c r="J79"/>
  <c r="J89"/>
  <c r="K93"/>
  <c r="J93"/>
  <c r="J88"/>
  <c r="J101"/>
  <c r="J100"/>
  <c r="J99"/>
  <c r="J98"/>
  <c r="J104"/>
  <c r="J124"/>
  <c r="K144"/>
  <c r="J136"/>
  <c r="J18" l="1"/>
</calcChain>
</file>

<file path=xl/sharedStrings.xml><?xml version="1.0" encoding="utf-8"?>
<sst xmlns="http://schemas.openxmlformats.org/spreadsheetml/2006/main" count="655" uniqueCount="180">
  <si>
    <t>Мостовского района</t>
  </si>
  <si>
    <t>Наименование</t>
  </si>
  <si>
    <t>КВСР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</si>
  <si>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</si>
  <si>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</si>
  <si>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</si>
  <si>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</si>
  <si>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</si>
  <si>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Всего:</t>
  </si>
  <si>
    <t>ОБЩЕГОСУДАРСТВЕННЫЕ ВОПРОСЫ</t>
  </si>
  <si>
    <t>Обеспечение деятельности финансовых, налоговых и таможенных органов финансового (финансово-бюджетного) надзора</t>
  </si>
  <si>
    <t>Обеспечение деятельности контрольно-счетной палаты</t>
  </si>
  <si>
    <t>Переданные межбюджетные трансферты</t>
  </si>
  <si>
    <t>Переданные полномочия поселений по обеспечению деятельности контрольно-счетной палаты (КСП)</t>
  </si>
  <si>
    <t>Иные 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</si>
  <si>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</si>
  <si>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высшего органа исполнительной власти</t>
  </si>
  <si>
    <t>Высшее должностное лицо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</si>
  <si>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</si>
  <si>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</si>
  <si>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</si>
  <si>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администраций</t>
  </si>
  <si>
    <t>Обеспечение функционирования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</si>
  <si>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</si>
  <si>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</si>
  <si>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Переданные межбюджетные трансферты в бюджеты поселений</t>
  </si>
  <si>
    <t>Образование и организация деятельности административных комиссий</t>
  </si>
  <si>
    <t>Обеспечение проведения выборов и референдумов</t>
  </si>
  <si>
    <t>Организация и проведение выборов</t>
  </si>
  <si>
    <t>Мероприятия по организации и проведении выборов</t>
  </si>
  <si>
    <t>Резервные фонды</t>
  </si>
  <si>
    <t>Финансовое обеспечение непредвиденных расходов</t>
  </si>
  <si>
    <t>Другие общегосударственные вопросы</t>
  </si>
  <si>
    <t>Прочие обязательства муниципального образования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</si>
  <si>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</si>
  <si>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</si>
  <si>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</si>
  <si>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</si>
  <si>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</si>
  <si>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</si>
  <si>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Предупреждение и ликвидация последствий ЧС и стихийных бедствий</t>
  </si>
  <si>
    <t>Предупреждение и ликвидация последствий ЧС и стихийных бедствий природного и техногенного характера</t>
  </si>
  <si>
    <t>Мероприятия по профилактике терроризма и экстремизма</t>
  </si>
  <si>
    <t>Обеспечение пожарной безопасности</t>
  </si>
  <si>
    <t>Реализация мероприятий по обеспечению пожарной безопасности</t>
  </si>
  <si>
    <t>Другие вопросы в области национальной безопасности и правоохранительной деятельности</t>
  </si>
  <si>
    <t>Реализация мероприятий муниципальной программы "Проведение мероприятий по предупреждению терроризма и экстремизма на территории Беноковского сельского поселения Мостовского района» на период 2013-2014 годы"</t>
  </si>
  <si>
    <t>НАЦИОНАЛЬНАЯ ЭКОНОМИКА</t>
  </si>
  <si>
    <t>Дорожное хозяйство (дорожные фонды)</t>
  </si>
  <si>
    <t>Мероприятия по поддержке дорожного хозяйства</t>
  </si>
  <si>
    <t>Капитальный ремонт, ремонт автомобильных дорог общего пользования населенных пунктов</t>
  </si>
  <si>
    <t>Другие вопросы в области национальной экономики</t>
  </si>
  <si>
    <t>Мероприятия в области экономики муниципального образования</t>
  </si>
  <si>
    <t>Экономическое развитие и инновационная экономика</t>
  </si>
  <si>
    <t>Реализация мероприятий в области строительства, архитектуры и градостроительства</t>
  </si>
  <si>
    <t>ЖИЛИЩНО-КОММУНАЛЬНОЕ ХОЗЯЙСТВО</t>
  </si>
  <si>
    <t>Коммунальное хозяйство</t>
  </si>
  <si>
    <t>Мероприятия в области коммунального хозяйства</t>
  </si>
  <si>
    <t>Развитие водоснабжения населенных пунктов</t>
  </si>
  <si>
    <t xml:space="preserve">Газификация Краснодарского края (софинансирование М.Б.) </t>
  </si>
  <si>
    <t>Благоустройство</t>
  </si>
  <si>
    <t>Благоустройство территории муниципального образования</t>
  </si>
  <si>
    <t>Уличное освещение</t>
  </si>
  <si>
    <t>Организация и содержание мест захоронения</t>
  </si>
  <si>
    <t>Прочие мероприятия по благоустройству</t>
  </si>
  <si>
    <t>ОБРАЗОВАНИЕ</t>
  </si>
  <si>
    <t>Молодежная политика и оздоровление детей</t>
  </si>
  <si>
    <t>Молодежная политика</t>
  </si>
  <si>
    <t>КУЛЬТУРА, КИНЕМАТОГРАФИЯ</t>
  </si>
  <si>
    <t>Культура</t>
  </si>
  <si>
    <t>Мероприятия в области культуры</t>
  </si>
  <si>
    <t>Переданные полномочия поселений</t>
  </si>
  <si>
    <t>Создание условий для организации досуга и обеспечения жителей поселения услугами организаций культуры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</si>
  <si>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</si>
  <si>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</t>
  </si>
  <si>
    <t>02</t>
  </si>
  <si>
    <t>06</t>
  </si>
  <si>
    <t>03</t>
  </si>
  <si>
    <t>04</t>
  </si>
  <si>
    <t>05</t>
  </si>
  <si>
    <t>07</t>
  </si>
  <si>
    <t>08</t>
  </si>
  <si>
    <t>09</t>
  </si>
  <si>
    <t>00</t>
  </si>
  <si>
    <t>000</t>
  </si>
  <si>
    <t>0000000</t>
  </si>
  <si>
    <t>0</t>
  </si>
  <si>
    <t>Бюджет-ные назначе-ния на 2014 год</t>
  </si>
  <si>
    <t>Испол-нено</t>
  </si>
  <si>
    <t>% исполне-ния к плану</t>
  </si>
  <si>
    <t>% исполне-ния к году</t>
  </si>
  <si>
    <t>ПРИЛОЖЕНИЕ № 2</t>
  </si>
  <si>
    <t xml:space="preserve">УТВЕРЖДЕНА  </t>
  </si>
  <si>
    <t>постановлением администрации</t>
  </si>
  <si>
    <t>13</t>
  </si>
  <si>
    <t>5170000</t>
  </si>
  <si>
    <t>Реализация муниципальных функций, связанных с муниципальным управлением</t>
  </si>
  <si>
    <t>5171005</t>
  </si>
  <si>
    <t>200</t>
  </si>
  <si>
    <t>5376012</t>
  </si>
  <si>
    <t>500</t>
  </si>
  <si>
    <t>Повышение средней зарплаты работников муниципальных учереждений</t>
  </si>
  <si>
    <t>Мостовского района за 9 месяцев 2014 года</t>
  </si>
  <si>
    <t>Плано-вые назначе-ния на 9 мес.         2014 г.</t>
  </si>
  <si>
    <t>6231009</t>
  </si>
  <si>
    <t>6110000</t>
  </si>
  <si>
    <t>6116027</t>
  </si>
  <si>
    <t>6116527</t>
  </si>
  <si>
    <t>Реализация мероприятий государственной программы Краснодарского края "Комплексное и устойчивое развитие Краснодарского края в сфере строительства, архитектуры и дорожного хозяйства</t>
  </si>
  <si>
    <t>Капитальный ремонт, ремонт автомобильных дорог общего пользования населенных пунктов (софинансирование местный бюджет)</t>
  </si>
  <si>
    <t>Совет Псебайского городского поселения Мостовского района</t>
  </si>
  <si>
    <t>администрация Псебайского городского поселения Мостовского района</t>
  </si>
  <si>
    <t>Псебайского городского поселения</t>
  </si>
  <si>
    <t>Исполнение расходов бюджета Псебайского городского поселения</t>
  </si>
  <si>
    <t>Резервный фонд администрации Псебайского городского поселения Мостовского района</t>
  </si>
  <si>
    <t>300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</si>
  <si>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муниципальной собственности</t>
  </si>
  <si>
    <t>5211002</t>
  </si>
  <si>
    <t>5210000</t>
  </si>
  <si>
    <t>Мероприятия в рамках управления имуществом муниципального образования</t>
  </si>
  <si>
    <t>Профилактика терроризма и экстремизма</t>
  </si>
  <si>
    <t>14</t>
  </si>
  <si>
    <t>6230000</t>
  </si>
  <si>
    <t>6600005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</si>
  <si>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</si>
  <si>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Другие не программные направления деятельности органов местного самоуправления</t>
  </si>
  <si>
    <t>9900000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</si>
  <si>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</si>
  <si>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9901006</t>
  </si>
  <si>
    <t>Капитальные вложения в объекты недвижимого имущества государственной (муниципальной) собственности</t>
  </si>
  <si>
    <t>400</t>
  </si>
  <si>
    <t>КЦП "Газификация Краснодарского края"</t>
  </si>
  <si>
    <t>9966062</t>
  </si>
  <si>
    <t>Поощрение победителей краевого конкурса на звание "Лучший орган территориального общественного самоуправления в 2013 году"</t>
  </si>
  <si>
    <t>5906017</t>
  </si>
  <si>
    <t>Обеспечение выполнения функций органов местного самоуправления</t>
  </si>
  <si>
    <t>5420000</t>
  </si>
  <si>
    <t>Расходы на обеспечение деятельности (оказание услуг) муниципальных учреждений</t>
  </si>
  <si>
    <t>5420059</t>
  </si>
  <si>
    <t>Предоставление субсидий бюджетным, автономным учреждениям</t>
  </si>
  <si>
    <t>600</t>
  </si>
  <si>
    <t>Поддержка клубных учреждений</t>
  </si>
  <si>
    <t>5376564</t>
  </si>
  <si>
    <t>Социальная политика</t>
  </si>
  <si>
    <t>10</t>
  </si>
  <si>
    <t>Социальное обеспечение населения</t>
  </si>
  <si>
    <t>Другие непрограммные направления деятельности органов местного самоуправления</t>
  </si>
  <si>
    <t>Мероприятия по поддержке социального ориентированных некоммерческих организаций</t>
  </si>
  <si>
    <t>9901008</t>
  </si>
  <si>
    <t>Иные закупки товаров, работ и услуг для государственных (муниципальных) нужд</t>
  </si>
  <si>
    <t>Социальная поддержка граждан</t>
  </si>
  <si>
    <t>6400000</t>
  </si>
  <si>
    <t>Обеспечение жильем граждан</t>
  </si>
  <si>
    <t>6410000</t>
  </si>
  <si>
    <t>Реализация мероприятий муниципальной программы "Жилище" на 2011-2015 годы подпрограммы "Обеспечение жильем молодых семей"</t>
  </si>
  <si>
    <t>6411009</t>
  </si>
  <si>
    <t>Социальное обеспечение и иные выплаты населению</t>
  </si>
  <si>
    <t>6415020</t>
  </si>
  <si>
    <t>5415020</t>
  </si>
  <si>
    <t>6417020</t>
  </si>
  <si>
    <t>5417020</t>
  </si>
  <si>
    <t>Социальная поддержка населения</t>
  </si>
  <si>
    <t>6420000</t>
  </si>
  <si>
    <t>Реализация мероприятий муниципальной программы</t>
  </si>
  <si>
    <t>6421009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</si>
  <si>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</si>
  <si>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</si>
  <si>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Обеспечение деятельности администрации</t>
  </si>
  <si>
    <t>5100000</t>
  </si>
  <si>
    <t>Процентные платежи</t>
  </si>
  <si>
    <t>Процентные платежи по (коммерческому кредиту) муниципальному долгу</t>
  </si>
  <si>
    <t>5171016</t>
  </si>
  <si>
    <t>Обслуживание государственного (муниципального) долга</t>
  </si>
  <si>
    <t>700</t>
  </si>
  <si>
    <t>Управление имуществом муниципального образования</t>
  </si>
  <si>
    <t>5200000</t>
  </si>
  <si>
    <t>Другие вопросы в области национальноц безопасности и правоохранительной деятельности</t>
  </si>
  <si>
    <t>И.о. начальника отдела по бюджету, финансам, экономике администрации Псебайского городского поселения</t>
  </si>
  <si>
    <t>В.А. Букова</t>
  </si>
  <si>
    <t>от 10.10.2014 года № 333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</si>
</sst>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49" fontId="2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right" wrapText="1"/>
    </xf>
    <xf numFmtId="49" fontId="2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right" wrapText="1"/>
    </xf>
    <xf numFmtId="49" fontId="5" fillId="3" borderId="1" xfId="0" applyNumberFormat="1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right" wrapText="1"/>
    </xf>
    <xf numFmtId="164" fontId="5" fillId="0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49" fontId="2" fillId="0" borderId="1" xfId="0" applyNumberFormat="1" applyFont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8" fillId="0" borderId="0" xfId="0" applyFont="1" applyAlignment="1">
      <alignment wrapText="1"/>
    </xf>
    <xf numFmtId="0" fontId="5" fillId="4" borderId="1" xfId="0" applyFont="1" applyFill="1" applyBorder="1" applyAlignment="1">
      <alignment horizontal="right" wrapText="1"/>
    </xf>
    <xf numFmtId="0" fontId="2" fillId="4" borderId="1" xfId="0" applyFont="1" applyFill="1" applyBorder="1" applyAlignment="1">
      <alignment wrapText="1"/>
    </xf>
    <xf numFmtId="0" fontId="2" fillId="0" borderId="0" xfId="0" applyFont="1" applyAlignment="1">
      <alignment horizontal="right"/>
    </xf>
    <xf numFmtId="164" fontId="2" fillId="0" borderId="2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164" fontId="5" fillId="0" borderId="0" xfId="0" applyNumberFormat="1" applyFont="1" applyBorder="1" applyAlignment="1">
      <alignment horizontal="right"/>
    </xf>
    <xf numFmtId="164" fontId="2" fillId="2" borderId="2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4"/>
  <sheetViews>
    <sheetView tabSelected="1" view="pageBreakPreview" zoomScale="115" zoomScaleNormal="115" workbookViewId="0">
      <selection activeCell="H8" sqref="H8"/>
    </sheetView>
  </sheetViews>
  <sheetFormatPr defaultRowHeight="15.75"/>
  <cols>
    <col min="1" max="1" width="52.42578125" style="20" customWidth="1"/>
    <col min="2" max="2" width="7.5703125" style="21" customWidth="1"/>
    <col min="3" max="4" width="7.28515625" style="21" customWidth="1"/>
    <col min="5" max="5" width="9.5703125" style="21" customWidth="1"/>
    <col min="6" max="6" width="6.5703125" style="21" customWidth="1"/>
    <col min="7" max="7" width="9.85546875" style="22" customWidth="1"/>
    <col min="8" max="8" width="9.7109375" style="22" customWidth="1"/>
    <col min="9" max="9" width="9.140625" style="22"/>
    <col min="10" max="10" width="9.85546875" style="21" customWidth="1"/>
    <col min="11" max="11" width="9.140625" style="21"/>
  </cols>
  <sheetData>
    <row r="1" spans="1:19">
      <c r="A1" s="57" t="s">
        <v>91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9">
      <c r="A2" s="57" t="s">
        <v>92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9">
      <c r="A3" s="57" t="s">
        <v>93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9">
      <c r="A4" s="57" t="s">
        <v>112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9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9">
      <c r="A6" s="57" t="s">
        <v>179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9">
      <c r="A7" s="21"/>
    </row>
    <row r="8" spans="1:19">
      <c r="A8" s="21"/>
    </row>
    <row r="9" spans="1:19">
      <c r="A9" s="62" t="s">
        <v>113</v>
      </c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9">
      <c r="A10" s="62" t="s">
        <v>102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9" ht="18.75">
      <c r="S11" s="1"/>
    </row>
    <row r="12" spans="1:19" ht="15" customHeight="1">
      <c r="A12" s="61" t="s">
        <v>1</v>
      </c>
      <c r="B12" s="61" t="s">
        <v>2</v>
      </c>
      <c r="C12" s="61" t="s">
        <v>3</v>
      </c>
      <c r="D12" s="61"/>
      <c r="E12" s="61"/>
      <c r="F12" s="61"/>
      <c r="G12" s="64" t="s">
        <v>87</v>
      </c>
      <c r="H12" s="58" t="s">
        <v>103</v>
      </c>
      <c r="I12" s="58" t="s">
        <v>88</v>
      </c>
      <c r="J12" s="61" t="s">
        <v>89</v>
      </c>
      <c r="K12" s="61" t="s">
        <v>90</v>
      </c>
    </row>
    <row r="13" spans="1:19" ht="15" customHeight="1">
      <c r="A13" s="61"/>
      <c r="B13" s="61"/>
      <c r="C13" s="61"/>
      <c r="D13" s="61"/>
      <c r="E13" s="61"/>
      <c r="F13" s="61"/>
      <c r="G13" s="65"/>
      <c r="H13" s="59"/>
      <c r="I13" s="59"/>
      <c r="J13" s="61"/>
      <c r="K13" s="61"/>
    </row>
    <row r="14" spans="1:19" ht="18" customHeight="1">
      <c r="A14" s="61"/>
      <c r="B14" s="61"/>
      <c r="C14" s="61"/>
      <c r="D14" s="61"/>
      <c r="E14" s="61"/>
      <c r="F14" s="61"/>
      <c r="G14" s="65"/>
      <c r="H14" s="59"/>
      <c r="I14" s="59"/>
      <c r="J14" s="61"/>
      <c r="K14" s="61"/>
    </row>
    <row r="15" spans="1:19" ht="15" customHeight="1">
      <c r="A15" s="61"/>
      <c r="B15" s="61"/>
      <c r="C15" s="61" t="s">
        <v>4</v>
      </c>
      <c r="D15" s="61" t="s">
        <v>5</v>
      </c>
      <c r="E15" s="61" t="s">
        <v>6</v>
      </c>
      <c r="F15" s="61" t="s">
        <v>7</v>
      </c>
      <c r="G15" s="65"/>
      <c r="H15" s="59"/>
      <c r="I15" s="59"/>
      <c r="J15" s="61"/>
      <c r="K15" s="61"/>
    </row>
    <row r="16" spans="1:19" ht="30.75" customHeight="1">
      <c r="A16" s="61"/>
      <c r="B16" s="61"/>
      <c r="C16" s="61"/>
      <c r="D16" s="61"/>
      <c r="E16" s="61"/>
      <c r="F16" s="61"/>
      <c r="G16" s="66"/>
      <c r="H16" s="60"/>
      <c r="I16" s="60"/>
      <c r="J16" s="61"/>
      <c r="K16" s="61"/>
    </row>
    <row r="17" spans="1:11">
      <c r="A17" s="4">
        <v>1</v>
      </c>
      <c r="B17" s="49">
        <v>2</v>
      </c>
      <c r="C17" s="49">
        <v>3</v>
      </c>
      <c r="D17" s="49">
        <v>4</v>
      </c>
      <c r="E17" s="49">
        <v>5</v>
      </c>
      <c r="F17" s="49">
        <v>6</v>
      </c>
      <c r="G17" s="50">
        <v>7</v>
      </c>
      <c r="H17" s="49">
        <v>8</v>
      </c>
      <c r="I17" s="51">
        <v>9</v>
      </c>
      <c r="J17" s="51">
        <v>10</v>
      </c>
      <c r="K17" s="51">
        <v>11</v>
      </c>
    </row>
    <row r="18" spans="1:11">
      <c r="A18" s="5" t="s">
        <v>8</v>
      </c>
      <c r="B18" s="7">
        <v>0</v>
      </c>
      <c r="C18" s="6" t="s">
        <v>86</v>
      </c>
      <c r="D18" s="6" t="s">
        <v>86</v>
      </c>
      <c r="E18" s="6" t="s">
        <v>86</v>
      </c>
      <c r="F18" s="6" t="s">
        <v>86</v>
      </c>
      <c r="G18" s="13">
        <f>G19+G26</f>
        <v>39964.399999999994</v>
      </c>
      <c r="H18" s="13">
        <f>H19+H26</f>
        <v>23111.799999999996</v>
      </c>
      <c r="I18" s="13">
        <f>I19+I26</f>
        <v>21792.399999999998</v>
      </c>
      <c r="J18" s="13">
        <f>I18*100/H18</f>
        <v>94.291227857631185</v>
      </c>
      <c r="K18" s="13">
        <f>I18*100/G18</f>
        <v>54.529531282841738</v>
      </c>
    </row>
    <row r="19" spans="1:11" ht="31.5">
      <c r="A19" s="5" t="s">
        <v>110</v>
      </c>
      <c r="B19" s="7">
        <v>991</v>
      </c>
      <c r="C19" s="12" t="s">
        <v>83</v>
      </c>
      <c r="D19" s="12" t="s">
        <v>83</v>
      </c>
      <c r="E19" s="6" t="s">
        <v>85</v>
      </c>
      <c r="F19" s="6" t="s">
        <v>84</v>
      </c>
      <c r="G19" s="13">
        <f>G25</f>
        <v>166</v>
      </c>
      <c r="H19" s="13">
        <f>H25</f>
        <v>0</v>
      </c>
      <c r="I19" s="13">
        <f>I25</f>
        <v>0</v>
      </c>
      <c r="J19" s="13">
        <v>0</v>
      </c>
      <c r="K19" s="13">
        <f t="shared" ref="K19:K83" si="0">I19*100/G19</f>
        <v>0</v>
      </c>
    </row>
    <row r="20" spans="1:11" ht="21" customHeight="1">
      <c r="A20" s="10" t="s">
        <v>9</v>
      </c>
      <c r="B20" s="11">
        <v>991</v>
      </c>
      <c r="C20" s="12" t="s">
        <v>74</v>
      </c>
      <c r="D20" s="12" t="s">
        <v>83</v>
      </c>
      <c r="E20" s="12" t="s">
        <v>85</v>
      </c>
      <c r="F20" s="12" t="s">
        <v>84</v>
      </c>
      <c r="G20" s="13">
        <f>G25</f>
        <v>166</v>
      </c>
      <c r="H20" s="13">
        <f>H25</f>
        <v>0</v>
      </c>
      <c r="I20" s="13">
        <f>I25</f>
        <v>0</v>
      </c>
      <c r="J20" s="13">
        <v>0</v>
      </c>
      <c r="K20" s="13">
        <f t="shared" si="0"/>
        <v>0</v>
      </c>
    </row>
    <row r="21" spans="1:11" ht="48.75" customHeight="1">
      <c r="A21" s="8" t="s">
        <v>10</v>
      </c>
      <c r="B21" s="9">
        <v>991</v>
      </c>
      <c r="C21" s="3" t="s">
        <v>74</v>
      </c>
      <c r="D21" s="3" t="s">
        <v>76</v>
      </c>
      <c r="E21" s="3" t="s">
        <v>85</v>
      </c>
      <c r="F21" s="3" t="s">
        <v>84</v>
      </c>
      <c r="G21" s="14">
        <f>G25</f>
        <v>166</v>
      </c>
      <c r="H21" s="14">
        <f>H25</f>
        <v>0</v>
      </c>
      <c r="I21" s="14">
        <f>I25</f>
        <v>0</v>
      </c>
      <c r="J21" s="13">
        <v>0</v>
      </c>
      <c r="K21" s="13">
        <f t="shared" si="0"/>
        <v>0</v>
      </c>
    </row>
    <row r="22" spans="1:11" ht="30.75" customHeight="1">
      <c r="A22" s="8" t="s">
        <v>11</v>
      </c>
      <c r="B22" s="9">
        <v>991</v>
      </c>
      <c r="C22" s="3" t="s">
        <v>74</v>
      </c>
      <c r="D22" s="3" t="s">
        <v>76</v>
      </c>
      <c r="E22" s="3">
        <v>6800000</v>
      </c>
      <c r="F22" s="3" t="s">
        <v>84</v>
      </c>
      <c r="G22" s="14">
        <f>G25</f>
        <v>166</v>
      </c>
      <c r="H22" s="14">
        <f>H25</f>
        <v>0</v>
      </c>
      <c r="I22" s="14">
        <f>I25</f>
        <v>0</v>
      </c>
      <c r="J22" s="13">
        <v>0</v>
      </c>
      <c r="K22" s="13">
        <f t="shared" si="0"/>
        <v>0</v>
      </c>
    </row>
    <row r="23" spans="1:11" ht="19.5" customHeight="1">
      <c r="A23" s="8" t="s">
        <v>12</v>
      </c>
      <c r="B23" s="9">
        <v>991</v>
      </c>
      <c r="C23" s="3" t="s">
        <v>74</v>
      </c>
      <c r="D23" s="3" t="s">
        <v>76</v>
      </c>
      <c r="E23" s="3">
        <v>6830000</v>
      </c>
      <c r="F23" s="3" t="s">
        <v>84</v>
      </c>
      <c r="G23" s="14">
        <f>G25</f>
        <v>166</v>
      </c>
      <c r="H23" s="14">
        <f>H25</f>
        <v>0</v>
      </c>
      <c r="I23" s="14">
        <f>I25</f>
        <v>0</v>
      </c>
      <c r="J23" s="13">
        <v>0</v>
      </c>
      <c r="K23" s="13">
        <f t="shared" si="0"/>
        <v>0</v>
      </c>
    </row>
    <row r="24" spans="1:11" ht="34.5" customHeight="1">
      <c r="A24" s="8" t="s">
        <v>13</v>
      </c>
      <c r="B24" s="9">
        <v>991</v>
      </c>
      <c r="C24" s="3" t="s">
        <v>74</v>
      </c>
      <c r="D24" s="3" t="s">
        <v>76</v>
      </c>
      <c r="E24" s="3">
        <v>6832300</v>
      </c>
      <c r="F24" s="3" t="s">
        <v>84</v>
      </c>
      <c r="G24" s="14">
        <f>G25</f>
        <v>166</v>
      </c>
      <c r="H24" s="14">
        <f>H25</f>
        <v>0</v>
      </c>
      <c r="I24" s="14">
        <f>I25</f>
        <v>0</v>
      </c>
      <c r="J24" s="13">
        <v>0</v>
      </c>
      <c r="K24" s="13">
        <f t="shared" si="0"/>
        <v>0</v>
      </c>
    </row>
    <row r="25" spans="1:11" ht="20.25" customHeight="1">
      <c r="A25" s="15" t="s">
        <v>14</v>
      </c>
      <c r="B25" s="16">
        <v>991</v>
      </c>
      <c r="C25" s="17" t="s">
        <v>74</v>
      </c>
      <c r="D25" s="17" t="s">
        <v>76</v>
      </c>
      <c r="E25" s="17">
        <v>6832300</v>
      </c>
      <c r="F25" s="17">
        <v>500</v>
      </c>
      <c r="G25" s="18">
        <v>166</v>
      </c>
      <c r="H25" s="44">
        <v>0</v>
      </c>
      <c r="I25" s="18">
        <v>0</v>
      </c>
      <c r="J25" s="19">
        <v>0</v>
      </c>
      <c r="K25" s="19">
        <f t="shared" si="0"/>
        <v>0</v>
      </c>
    </row>
    <row r="26" spans="1:11" ht="32.25" customHeight="1">
      <c r="A26" s="10" t="s">
        <v>111</v>
      </c>
      <c r="B26" s="11">
        <v>992</v>
      </c>
      <c r="C26" s="12" t="s">
        <v>83</v>
      </c>
      <c r="D26" s="12" t="s">
        <v>83</v>
      </c>
      <c r="E26" s="12" t="s">
        <v>85</v>
      </c>
      <c r="F26" s="12" t="s">
        <v>84</v>
      </c>
      <c r="G26" s="13">
        <f t="shared" ref="G26:I26" si="1">G32+G37+G38+G39+G42+G47+G52+G57+G61+G67+G68+G74+G78+G82+G92+G95+G97+G102+G107+G110+G112+G123+G125+G127+G129+G135+G141+G143+G145+G147+G152+G156+G159+G165+G171+G162</f>
        <v>39798.399999999994</v>
      </c>
      <c r="H26" s="13">
        <f t="shared" si="1"/>
        <v>23111.799999999996</v>
      </c>
      <c r="I26" s="13">
        <f t="shared" si="1"/>
        <v>21792.399999999998</v>
      </c>
      <c r="J26" s="13">
        <f t="shared" ref="J26:J87" si="2">I26*100/H26</f>
        <v>94.291227857631185</v>
      </c>
      <c r="K26" s="13">
        <f t="shared" si="0"/>
        <v>54.7569751547801</v>
      </c>
    </row>
    <row r="27" spans="1:11" ht="19.5" customHeight="1">
      <c r="A27" s="10" t="s">
        <v>9</v>
      </c>
      <c r="B27" s="11">
        <v>992</v>
      </c>
      <c r="C27" s="12" t="s">
        <v>74</v>
      </c>
      <c r="D27" s="12" t="s">
        <v>83</v>
      </c>
      <c r="E27" s="12" t="s">
        <v>85</v>
      </c>
      <c r="F27" s="12" t="s">
        <v>84</v>
      </c>
      <c r="G27" s="13">
        <f>G32+G37+G38+G39+G42+G52+G57+G61</f>
        <v>7200.7</v>
      </c>
      <c r="H27" s="13">
        <f t="shared" ref="H27:I27" si="3">H32+H37+H38+H39+H42+H52+H57+H61</f>
        <v>5635.0999999999995</v>
      </c>
      <c r="I27" s="13">
        <f t="shared" si="3"/>
        <v>5614.4000000000005</v>
      </c>
      <c r="J27" s="13">
        <f t="shared" si="2"/>
        <v>99.632659580131687</v>
      </c>
      <c r="K27" s="13">
        <f t="shared" si="0"/>
        <v>77.970197341925086</v>
      </c>
    </row>
    <row r="28" spans="1:11" ht="51.75" customHeight="1">
      <c r="A28" s="8" t="s">
        <v>15</v>
      </c>
      <c r="B28" s="27">
        <v>992</v>
      </c>
      <c r="C28" s="28" t="s">
        <v>74</v>
      </c>
      <c r="D28" s="28" t="s">
        <v>75</v>
      </c>
      <c r="E28" s="28" t="s">
        <v>85</v>
      </c>
      <c r="F28" s="28" t="s">
        <v>84</v>
      </c>
      <c r="G28" s="29">
        <f>G32</f>
        <v>785</v>
      </c>
      <c r="H28" s="29">
        <f>H32</f>
        <v>625</v>
      </c>
      <c r="I28" s="29">
        <f>I32</f>
        <v>624.1</v>
      </c>
      <c r="J28" s="13">
        <f t="shared" si="2"/>
        <v>99.855999999999995</v>
      </c>
      <c r="K28" s="13">
        <f t="shared" si="0"/>
        <v>79.503184713375802</v>
      </c>
    </row>
    <row r="29" spans="1:11" ht="31.5">
      <c r="A29" s="8" t="s">
        <v>16</v>
      </c>
      <c r="B29" s="9">
        <v>992</v>
      </c>
      <c r="C29" s="3" t="s">
        <v>74</v>
      </c>
      <c r="D29" s="3" t="s">
        <v>75</v>
      </c>
      <c r="E29" s="3">
        <v>5000000</v>
      </c>
      <c r="F29" s="3" t="s">
        <v>84</v>
      </c>
      <c r="G29" s="14">
        <f>G32</f>
        <v>785</v>
      </c>
      <c r="H29" s="14">
        <f>H32</f>
        <v>625</v>
      </c>
      <c r="I29" s="14">
        <f>I32</f>
        <v>624.1</v>
      </c>
      <c r="J29" s="13">
        <f t="shared" si="2"/>
        <v>99.855999999999995</v>
      </c>
      <c r="K29" s="13">
        <f t="shared" si="0"/>
        <v>79.503184713375802</v>
      </c>
    </row>
    <row r="30" spans="1:11" ht="17.25" customHeight="1">
      <c r="A30" s="8" t="s">
        <v>17</v>
      </c>
      <c r="B30" s="9">
        <v>992</v>
      </c>
      <c r="C30" s="3" t="s">
        <v>74</v>
      </c>
      <c r="D30" s="3" t="s">
        <v>75</v>
      </c>
      <c r="E30" s="3">
        <v>5010000</v>
      </c>
      <c r="F30" s="3" t="s">
        <v>84</v>
      </c>
      <c r="G30" s="14">
        <f>G32</f>
        <v>785</v>
      </c>
      <c r="H30" s="14">
        <f>H32</f>
        <v>625</v>
      </c>
      <c r="I30" s="14">
        <f>I32</f>
        <v>624.1</v>
      </c>
      <c r="J30" s="13">
        <f t="shared" si="2"/>
        <v>99.855999999999995</v>
      </c>
      <c r="K30" s="13">
        <f t="shared" si="0"/>
        <v>79.503184713375802</v>
      </c>
    </row>
    <row r="31" spans="1:11" ht="35.25" customHeight="1">
      <c r="A31" s="8" t="s">
        <v>18</v>
      </c>
      <c r="B31" s="9">
        <v>992</v>
      </c>
      <c r="C31" s="3" t="s">
        <v>74</v>
      </c>
      <c r="D31" s="3" t="s">
        <v>75</v>
      </c>
      <c r="E31" s="3">
        <v>5010019</v>
      </c>
      <c r="F31" s="3" t="s">
        <v>84</v>
      </c>
      <c r="G31" s="14">
        <f>G32</f>
        <v>785</v>
      </c>
      <c r="H31" s="14">
        <f>H32</f>
        <v>625</v>
      </c>
      <c r="I31" s="14">
        <f>I32</f>
        <v>624.1</v>
      </c>
      <c r="J31" s="13">
        <f t="shared" si="2"/>
        <v>99.855999999999995</v>
      </c>
      <c r="K31" s="13">
        <f t="shared" si="0"/>
        <v>79.503184713375802</v>
      </c>
    </row>
    <row r="32" spans="1:11" ht="82.5" customHeight="1">
      <c r="A32" s="15" t="s">
        <v>19</v>
      </c>
      <c r="B32" s="16">
        <v>992</v>
      </c>
      <c r="C32" s="17" t="s">
        <v>74</v>
      </c>
      <c r="D32" s="17" t="s">
        <v>75</v>
      </c>
      <c r="E32" s="17">
        <v>5010019</v>
      </c>
      <c r="F32" s="17">
        <v>100</v>
      </c>
      <c r="G32" s="18">
        <v>785</v>
      </c>
      <c r="H32" s="44">
        <v>625</v>
      </c>
      <c r="I32" s="18">
        <v>624.1</v>
      </c>
      <c r="J32" s="19">
        <f t="shared" si="2"/>
        <v>99.855999999999995</v>
      </c>
      <c r="K32" s="19">
        <f t="shared" si="0"/>
        <v>79.503184713375802</v>
      </c>
    </row>
    <row r="33" spans="1:11" ht="67.5" customHeight="1">
      <c r="A33" s="8" t="s">
        <v>20</v>
      </c>
      <c r="B33" s="27">
        <v>992</v>
      </c>
      <c r="C33" s="28" t="s">
        <v>74</v>
      </c>
      <c r="D33" s="28" t="s">
        <v>78</v>
      </c>
      <c r="E33" s="28" t="s">
        <v>85</v>
      </c>
      <c r="F33" s="28" t="s">
        <v>84</v>
      </c>
      <c r="G33" s="29">
        <f>G37+G38+G39+G42</f>
        <v>5802.9</v>
      </c>
      <c r="H33" s="29">
        <f>H37+H38+H39+H42</f>
        <v>4700.0999999999995</v>
      </c>
      <c r="I33" s="29">
        <f>I37+I38+I39+I42</f>
        <v>4692.3</v>
      </c>
      <c r="J33" s="13">
        <f t="shared" si="2"/>
        <v>99.834046084125887</v>
      </c>
      <c r="K33" s="13">
        <f t="shared" si="0"/>
        <v>80.86129349118545</v>
      </c>
    </row>
    <row r="34" spans="1:11" ht="20.25" customHeight="1">
      <c r="A34" s="8" t="s">
        <v>21</v>
      </c>
      <c r="B34" s="9">
        <v>992</v>
      </c>
      <c r="C34" s="3" t="s">
        <v>74</v>
      </c>
      <c r="D34" s="3" t="s">
        <v>78</v>
      </c>
      <c r="E34" s="3">
        <v>5100000</v>
      </c>
      <c r="F34" s="3" t="s">
        <v>84</v>
      </c>
      <c r="G34" s="14">
        <f>G37+G38+G39+G42</f>
        <v>5802.9</v>
      </c>
      <c r="H34" s="14">
        <f>H37+H38+H39+H42</f>
        <v>4700.0999999999995</v>
      </c>
      <c r="I34" s="14">
        <f>I37+I38+I39+I42</f>
        <v>4692.3</v>
      </c>
      <c r="J34" s="13">
        <f t="shared" si="2"/>
        <v>99.834046084125887</v>
      </c>
      <c r="K34" s="13">
        <f t="shared" si="0"/>
        <v>80.86129349118545</v>
      </c>
    </row>
    <row r="35" spans="1:11" ht="21" customHeight="1">
      <c r="A35" s="8" t="s">
        <v>22</v>
      </c>
      <c r="B35" s="9">
        <v>992</v>
      </c>
      <c r="C35" s="3" t="s">
        <v>74</v>
      </c>
      <c r="D35" s="3" t="s">
        <v>78</v>
      </c>
      <c r="E35" s="3">
        <v>5110000</v>
      </c>
      <c r="F35" s="3" t="s">
        <v>84</v>
      </c>
      <c r="G35" s="14">
        <f>G37+G38+G39</f>
        <v>5795</v>
      </c>
      <c r="H35" s="14">
        <f>H37+H38+H39</f>
        <v>4692.2</v>
      </c>
      <c r="I35" s="14">
        <f>I37+I38+I39</f>
        <v>4684.4000000000005</v>
      </c>
      <c r="J35" s="13">
        <f t="shared" si="2"/>
        <v>99.833766676612271</v>
      </c>
      <c r="K35" s="13">
        <f t="shared" si="0"/>
        <v>80.835202761000872</v>
      </c>
    </row>
    <row r="36" spans="1:11" ht="37.5" customHeight="1">
      <c r="A36" s="8" t="s">
        <v>18</v>
      </c>
      <c r="B36" s="9">
        <v>992</v>
      </c>
      <c r="C36" s="3" t="s">
        <v>74</v>
      </c>
      <c r="D36" s="3" t="s">
        <v>78</v>
      </c>
      <c r="E36" s="3">
        <v>5110019</v>
      </c>
      <c r="F36" s="3" t="s">
        <v>84</v>
      </c>
      <c r="G36" s="14">
        <f>G37+G38+G39</f>
        <v>5795</v>
      </c>
      <c r="H36" s="14">
        <f>H37+H38+H39</f>
        <v>4692.2</v>
      </c>
      <c r="I36" s="14">
        <f>I37+I38+I39</f>
        <v>4684.4000000000005</v>
      </c>
      <c r="J36" s="13">
        <f t="shared" si="2"/>
        <v>99.833766676612271</v>
      </c>
      <c r="K36" s="13">
        <f t="shared" si="0"/>
        <v>80.835202761000872</v>
      </c>
    </row>
    <row r="37" spans="1:11" ht="82.5" customHeight="1">
      <c r="A37" s="15" t="s">
        <v>19</v>
      </c>
      <c r="B37" s="16">
        <v>992</v>
      </c>
      <c r="C37" s="17" t="s">
        <v>74</v>
      </c>
      <c r="D37" s="17" t="s">
        <v>78</v>
      </c>
      <c r="E37" s="17">
        <v>5110019</v>
      </c>
      <c r="F37" s="17">
        <v>100</v>
      </c>
      <c r="G37" s="18">
        <v>4419</v>
      </c>
      <c r="H37" s="44">
        <v>3605</v>
      </c>
      <c r="I37" s="18">
        <v>3607</v>
      </c>
      <c r="J37" s="19">
        <f t="shared" si="2"/>
        <v>100.05547850208045</v>
      </c>
      <c r="K37" s="19">
        <f t="shared" si="0"/>
        <v>81.624801991400773</v>
      </c>
    </row>
    <row r="38" spans="1:11" ht="37.5" customHeight="1">
      <c r="A38" s="15" t="s">
        <v>23</v>
      </c>
      <c r="B38" s="16">
        <v>992</v>
      </c>
      <c r="C38" s="17" t="s">
        <v>74</v>
      </c>
      <c r="D38" s="17" t="s">
        <v>78</v>
      </c>
      <c r="E38" s="17">
        <v>5110019</v>
      </c>
      <c r="F38" s="17">
        <v>200</v>
      </c>
      <c r="G38" s="18">
        <v>1303</v>
      </c>
      <c r="H38" s="44">
        <v>1025</v>
      </c>
      <c r="I38" s="18">
        <v>1015.3</v>
      </c>
      <c r="J38" s="19">
        <f t="shared" si="2"/>
        <v>99.05365853658536</v>
      </c>
      <c r="K38" s="19">
        <f t="shared" si="0"/>
        <v>77.920184190330005</v>
      </c>
    </row>
    <row r="39" spans="1:11" ht="21.75" customHeight="1">
      <c r="A39" s="15" t="s">
        <v>24</v>
      </c>
      <c r="B39" s="16">
        <v>992</v>
      </c>
      <c r="C39" s="17" t="s">
        <v>74</v>
      </c>
      <c r="D39" s="17" t="s">
        <v>78</v>
      </c>
      <c r="E39" s="17">
        <v>5110019</v>
      </c>
      <c r="F39" s="17">
        <v>800</v>
      </c>
      <c r="G39" s="18">
        <v>73</v>
      </c>
      <c r="H39" s="44">
        <v>62.2</v>
      </c>
      <c r="I39" s="18">
        <v>62.1</v>
      </c>
      <c r="J39" s="19">
        <f t="shared" si="2"/>
        <v>99.839228295819936</v>
      </c>
      <c r="K39" s="19">
        <f t="shared" si="0"/>
        <v>85.06849315068493</v>
      </c>
    </row>
    <row r="40" spans="1:11" ht="35.25" customHeight="1">
      <c r="A40" s="8" t="s">
        <v>25</v>
      </c>
      <c r="B40" s="9">
        <v>992</v>
      </c>
      <c r="C40" s="3" t="s">
        <v>74</v>
      </c>
      <c r="D40" s="3" t="s">
        <v>78</v>
      </c>
      <c r="E40" s="3">
        <v>5130000</v>
      </c>
      <c r="F40" s="3" t="s">
        <v>84</v>
      </c>
      <c r="G40" s="14">
        <f>G42</f>
        <v>7.9</v>
      </c>
      <c r="H40" s="14">
        <f>H42</f>
        <v>7.9</v>
      </c>
      <c r="I40" s="14">
        <f>I42</f>
        <v>7.9</v>
      </c>
      <c r="J40" s="41">
        <f t="shared" si="2"/>
        <v>100</v>
      </c>
      <c r="K40" s="13">
        <f t="shared" si="0"/>
        <v>100</v>
      </c>
    </row>
    <row r="41" spans="1:11" ht="34.5" customHeight="1">
      <c r="A41" s="8" t="s">
        <v>26</v>
      </c>
      <c r="B41" s="9">
        <v>992</v>
      </c>
      <c r="C41" s="3" t="s">
        <v>74</v>
      </c>
      <c r="D41" s="3" t="s">
        <v>78</v>
      </c>
      <c r="E41" s="3">
        <v>5136019</v>
      </c>
      <c r="F41" s="3" t="s">
        <v>84</v>
      </c>
      <c r="G41" s="14">
        <f>G42</f>
        <v>7.9</v>
      </c>
      <c r="H41" s="14">
        <f>H42</f>
        <v>7.9</v>
      </c>
      <c r="I41" s="14">
        <f>I42</f>
        <v>7.9</v>
      </c>
      <c r="J41" s="41">
        <f t="shared" si="2"/>
        <v>100</v>
      </c>
      <c r="K41" s="13">
        <f t="shared" si="0"/>
        <v>100</v>
      </c>
    </row>
    <row r="42" spans="1:11" ht="33.75" customHeight="1">
      <c r="A42" s="15" t="s">
        <v>23</v>
      </c>
      <c r="B42" s="16">
        <v>992</v>
      </c>
      <c r="C42" s="17" t="s">
        <v>74</v>
      </c>
      <c r="D42" s="17" t="s">
        <v>78</v>
      </c>
      <c r="E42" s="17">
        <v>5136019</v>
      </c>
      <c r="F42" s="17">
        <v>200</v>
      </c>
      <c r="G42" s="18">
        <v>7.9</v>
      </c>
      <c r="H42" s="44">
        <v>7.9</v>
      </c>
      <c r="I42" s="18">
        <v>7.9</v>
      </c>
      <c r="J42" s="19">
        <f t="shared" si="2"/>
        <v>100</v>
      </c>
      <c r="K42" s="19">
        <f t="shared" si="0"/>
        <v>100</v>
      </c>
    </row>
    <row r="43" spans="1:11" ht="20.25" customHeight="1">
      <c r="A43" s="8" t="s">
        <v>27</v>
      </c>
      <c r="B43" s="27">
        <v>992</v>
      </c>
      <c r="C43" s="28" t="s">
        <v>74</v>
      </c>
      <c r="D43" s="28" t="s">
        <v>80</v>
      </c>
      <c r="E43" s="28" t="s">
        <v>85</v>
      </c>
      <c r="F43" s="28" t="s">
        <v>84</v>
      </c>
      <c r="G43" s="29">
        <f>G47</f>
        <v>615</v>
      </c>
      <c r="H43" s="29">
        <f>H47</f>
        <v>615</v>
      </c>
      <c r="I43" s="29">
        <f>I47</f>
        <v>615</v>
      </c>
      <c r="J43" s="41">
        <f t="shared" si="2"/>
        <v>100</v>
      </c>
      <c r="K43" s="13">
        <f t="shared" si="0"/>
        <v>100</v>
      </c>
    </row>
    <row r="44" spans="1:11" ht="20.25" customHeight="1">
      <c r="A44" s="8" t="s">
        <v>21</v>
      </c>
      <c r="B44" s="9">
        <v>992</v>
      </c>
      <c r="C44" s="3" t="s">
        <v>74</v>
      </c>
      <c r="D44" s="3" t="s">
        <v>80</v>
      </c>
      <c r="E44" s="3">
        <v>5100000</v>
      </c>
      <c r="F44" s="3" t="s">
        <v>84</v>
      </c>
      <c r="G44" s="14">
        <f>G47</f>
        <v>615</v>
      </c>
      <c r="H44" s="14">
        <f>H47</f>
        <v>615</v>
      </c>
      <c r="I44" s="14">
        <f>I47</f>
        <v>615</v>
      </c>
      <c r="J44" s="41">
        <f t="shared" si="2"/>
        <v>100</v>
      </c>
      <c r="K44" s="13">
        <f t="shared" si="0"/>
        <v>100</v>
      </c>
    </row>
    <row r="45" spans="1:11" ht="20.25" customHeight="1">
      <c r="A45" s="8" t="s">
        <v>28</v>
      </c>
      <c r="B45" s="9">
        <v>992</v>
      </c>
      <c r="C45" s="3" t="s">
        <v>74</v>
      </c>
      <c r="D45" s="3" t="s">
        <v>80</v>
      </c>
      <c r="E45" s="3">
        <v>5180000</v>
      </c>
      <c r="F45" s="3" t="s">
        <v>84</v>
      </c>
      <c r="G45" s="14">
        <f>G47</f>
        <v>615</v>
      </c>
      <c r="H45" s="14">
        <f>H47</f>
        <v>615</v>
      </c>
      <c r="I45" s="14">
        <f>I47</f>
        <v>615</v>
      </c>
      <c r="J45" s="41">
        <f t="shared" si="2"/>
        <v>100</v>
      </c>
      <c r="K45" s="13">
        <f t="shared" si="0"/>
        <v>100</v>
      </c>
    </row>
    <row r="46" spans="1:11" ht="20.25" customHeight="1">
      <c r="A46" s="8" t="s">
        <v>29</v>
      </c>
      <c r="B46" s="9">
        <v>992</v>
      </c>
      <c r="C46" s="3" t="s">
        <v>74</v>
      </c>
      <c r="D46" s="3" t="s">
        <v>80</v>
      </c>
      <c r="E46" s="3">
        <v>5180017</v>
      </c>
      <c r="F46" s="3" t="s">
        <v>84</v>
      </c>
      <c r="G46" s="14">
        <f>G47</f>
        <v>615</v>
      </c>
      <c r="H46" s="14">
        <f>H47</f>
        <v>615</v>
      </c>
      <c r="I46" s="14">
        <f>I47</f>
        <v>615</v>
      </c>
      <c r="J46" s="41">
        <f t="shared" si="2"/>
        <v>100</v>
      </c>
      <c r="K46" s="13">
        <f t="shared" si="0"/>
        <v>100</v>
      </c>
    </row>
    <row r="47" spans="1:11" ht="33" customHeight="1">
      <c r="A47" s="15" t="s">
        <v>23</v>
      </c>
      <c r="B47" s="16">
        <v>992</v>
      </c>
      <c r="C47" s="17" t="s">
        <v>74</v>
      </c>
      <c r="D47" s="17" t="s">
        <v>80</v>
      </c>
      <c r="E47" s="17">
        <v>5180017</v>
      </c>
      <c r="F47" s="17">
        <v>200</v>
      </c>
      <c r="G47" s="18">
        <v>615</v>
      </c>
      <c r="H47" s="44">
        <v>615</v>
      </c>
      <c r="I47" s="18">
        <v>615</v>
      </c>
      <c r="J47" s="19">
        <f t="shared" si="2"/>
        <v>100</v>
      </c>
      <c r="K47" s="19">
        <f t="shared" si="0"/>
        <v>100</v>
      </c>
    </row>
    <row r="48" spans="1:11" ht="20.25" customHeight="1">
      <c r="A48" s="8" t="s">
        <v>30</v>
      </c>
      <c r="B48" s="27">
        <v>992</v>
      </c>
      <c r="C48" s="28" t="s">
        <v>74</v>
      </c>
      <c r="D48" s="28">
        <v>11</v>
      </c>
      <c r="E48" s="28" t="s">
        <v>85</v>
      </c>
      <c r="F48" s="28" t="s">
        <v>84</v>
      </c>
      <c r="G48" s="29">
        <f>G52</f>
        <v>100</v>
      </c>
      <c r="H48" s="29">
        <f>H52</f>
        <v>0</v>
      </c>
      <c r="I48" s="29">
        <f>I52</f>
        <v>0</v>
      </c>
      <c r="J48" s="41">
        <v>0</v>
      </c>
      <c r="K48" s="13">
        <f t="shared" si="0"/>
        <v>0</v>
      </c>
    </row>
    <row r="49" spans="1:11" ht="20.25" customHeight="1">
      <c r="A49" s="8" t="s">
        <v>21</v>
      </c>
      <c r="B49" s="9">
        <v>992</v>
      </c>
      <c r="C49" s="3" t="s">
        <v>74</v>
      </c>
      <c r="D49" s="3">
        <v>11</v>
      </c>
      <c r="E49" s="3">
        <v>5100000</v>
      </c>
      <c r="F49" s="3" t="s">
        <v>84</v>
      </c>
      <c r="G49" s="14">
        <f>G52</f>
        <v>100</v>
      </c>
      <c r="H49" s="14">
        <f>H52</f>
        <v>0</v>
      </c>
      <c r="I49" s="14">
        <f>I52</f>
        <v>0</v>
      </c>
      <c r="J49" s="41">
        <v>0</v>
      </c>
      <c r="K49" s="13">
        <f t="shared" si="0"/>
        <v>0</v>
      </c>
    </row>
    <row r="50" spans="1:11" ht="20.25" customHeight="1">
      <c r="A50" s="8" t="s">
        <v>31</v>
      </c>
      <c r="B50" s="9">
        <v>992</v>
      </c>
      <c r="C50" s="3" t="s">
        <v>74</v>
      </c>
      <c r="D50" s="3">
        <v>11</v>
      </c>
      <c r="E50" s="3">
        <v>5140000</v>
      </c>
      <c r="F50" s="3" t="s">
        <v>84</v>
      </c>
      <c r="G50" s="14">
        <f>G52</f>
        <v>100</v>
      </c>
      <c r="H50" s="14">
        <f>H52</f>
        <v>0</v>
      </c>
      <c r="I50" s="14">
        <f>I52</f>
        <v>0</v>
      </c>
      <c r="J50" s="41">
        <v>0</v>
      </c>
      <c r="K50" s="13">
        <f t="shared" si="0"/>
        <v>0</v>
      </c>
    </row>
    <row r="51" spans="1:11" ht="34.35" customHeight="1">
      <c r="A51" s="8" t="s">
        <v>114</v>
      </c>
      <c r="B51" s="9">
        <v>992</v>
      </c>
      <c r="C51" s="3" t="s">
        <v>74</v>
      </c>
      <c r="D51" s="3">
        <v>11</v>
      </c>
      <c r="E51" s="3">
        <v>5142059</v>
      </c>
      <c r="F51" s="3" t="s">
        <v>84</v>
      </c>
      <c r="G51" s="14">
        <f>G52</f>
        <v>100</v>
      </c>
      <c r="H51" s="14">
        <f>H52</f>
        <v>0</v>
      </c>
      <c r="I51" s="14">
        <f>I52</f>
        <v>0</v>
      </c>
      <c r="J51" s="41">
        <v>0</v>
      </c>
      <c r="K51" s="13">
        <f t="shared" si="0"/>
        <v>0</v>
      </c>
    </row>
    <row r="52" spans="1:11" ht="20.25" customHeight="1">
      <c r="A52" s="15" t="s">
        <v>24</v>
      </c>
      <c r="B52" s="16">
        <v>992</v>
      </c>
      <c r="C52" s="17" t="s">
        <v>74</v>
      </c>
      <c r="D52" s="17">
        <v>11</v>
      </c>
      <c r="E52" s="17">
        <v>5142059</v>
      </c>
      <c r="F52" s="17">
        <v>800</v>
      </c>
      <c r="G52" s="18">
        <v>100</v>
      </c>
      <c r="H52" s="44">
        <v>0</v>
      </c>
      <c r="I52" s="18">
        <v>0</v>
      </c>
      <c r="J52" s="19">
        <v>0</v>
      </c>
      <c r="K52" s="19">
        <f t="shared" si="0"/>
        <v>0</v>
      </c>
    </row>
    <row r="53" spans="1:11" ht="20.25" customHeight="1">
      <c r="A53" s="8" t="s">
        <v>32</v>
      </c>
      <c r="B53" s="27">
        <v>992</v>
      </c>
      <c r="C53" s="28" t="s">
        <v>74</v>
      </c>
      <c r="D53" s="28">
        <v>13</v>
      </c>
      <c r="E53" s="28" t="s">
        <v>85</v>
      </c>
      <c r="F53" s="28" t="s">
        <v>84</v>
      </c>
      <c r="G53" s="29">
        <f>G57+G61</f>
        <v>512.79999999999995</v>
      </c>
      <c r="H53" s="29">
        <f t="shared" ref="H53:I53" si="4">H57+H61</f>
        <v>310</v>
      </c>
      <c r="I53" s="29">
        <f t="shared" si="4"/>
        <v>298</v>
      </c>
      <c r="J53" s="13">
        <f t="shared" si="2"/>
        <v>96.129032258064512</v>
      </c>
      <c r="K53" s="13">
        <f t="shared" si="0"/>
        <v>58.112324492979724</v>
      </c>
    </row>
    <row r="54" spans="1:11" ht="20.25" customHeight="1">
      <c r="A54" s="8" t="s">
        <v>21</v>
      </c>
      <c r="B54" s="9">
        <v>992</v>
      </c>
      <c r="C54" s="3" t="s">
        <v>74</v>
      </c>
      <c r="D54" s="3">
        <v>13</v>
      </c>
      <c r="E54" s="3">
        <v>5100000</v>
      </c>
      <c r="F54" s="3" t="s">
        <v>84</v>
      </c>
      <c r="G54" s="14">
        <f>G57</f>
        <v>108</v>
      </c>
      <c r="H54" s="14">
        <f t="shared" ref="H54:I54" si="5">H57</f>
        <v>60</v>
      </c>
      <c r="I54" s="14">
        <f t="shared" si="5"/>
        <v>54</v>
      </c>
      <c r="J54" s="13">
        <f t="shared" si="2"/>
        <v>90</v>
      </c>
      <c r="K54" s="13">
        <f t="shared" si="0"/>
        <v>50</v>
      </c>
    </row>
    <row r="55" spans="1:11" ht="31.5" customHeight="1">
      <c r="A55" s="37" t="s">
        <v>96</v>
      </c>
      <c r="B55" s="38">
        <v>992</v>
      </c>
      <c r="C55" s="39" t="s">
        <v>74</v>
      </c>
      <c r="D55" s="39" t="s">
        <v>94</v>
      </c>
      <c r="E55" s="39" t="s">
        <v>95</v>
      </c>
      <c r="F55" s="39" t="s">
        <v>84</v>
      </c>
      <c r="G55" s="40">
        <f>G57</f>
        <v>108</v>
      </c>
      <c r="H55" s="40">
        <f>H57</f>
        <v>60</v>
      </c>
      <c r="I55" s="40">
        <f>I57</f>
        <v>54</v>
      </c>
      <c r="J55" s="41">
        <f t="shared" si="2"/>
        <v>90</v>
      </c>
      <c r="K55" s="41">
        <f t="shared" si="0"/>
        <v>50</v>
      </c>
    </row>
    <row r="56" spans="1:11" ht="20.25" customHeight="1">
      <c r="A56" s="37" t="s">
        <v>33</v>
      </c>
      <c r="B56" s="38">
        <v>992</v>
      </c>
      <c r="C56" s="39" t="s">
        <v>74</v>
      </c>
      <c r="D56" s="39" t="s">
        <v>94</v>
      </c>
      <c r="E56" s="39" t="s">
        <v>97</v>
      </c>
      <c r="F56" s="39" t="s">
        <v>84</v>
      </c>
      <c r="G56" s="40">
        <f>G57</f>
        <v>108</v>
      </c>
      <c r="H56" s="40">
        <f>H57</f>
        <v>60</v>
      </c>
      <c r="I56" s="40">
        <f>I57</f>
        <v>54</v>
      </c>
      <c r="J56" s="41">
        <f t="shared" si="2"/>
        <v>90</v>
      </c>
      <c r="K56" s="41">
        <f t="shared" si="0"/>
        <v>50</v>
      </c>
    </row>
    <row r="57" spans="1:11" ht="33" customHeight="1">
      <c r="A57" s="15" t="s">
        <v>156</v>
      </c>
      <c r="B57" s="16">
        <v>992</v>
      </c>
      <c r="C57" s="17" t="s">
        <v>74</v>
      </c>
      <c r="D57" s="17" t="s">
        <v>94</v>
      </c>
      <c r="E57" s="17" t="s">
        <v>97</v>
      </c>
      <c r="F57" s="17" t="s">
        <v>115</v>
      </c>
      <c r="G57" s="18">
        <v>108</v>
      </c>
      <c r="H57" s="44">
        <v>60</v>
      </c>
      <c r="I57" s="18">
        <v>54</v>
      </c>
      <c r="J57" s="19">
        <f t="shared" si="2"/>
        <v>90</v>
      </c>
      <c r="K57" s="19">
        <f t="shared" si="0"/>
        <v>50</v>
      </c>
    </row>
    <row r="58" spans="1:11" ht="34.35" customHeight="1">
      <c r="A58" s="8" t="s">
        <v>174</v>
      </c>
      <c r="B58" s="9">
        <v>992</v>
      </c>
      <c r="C58" s="3" t="s">
        <v>74</v>
      </c>
      <c r="D58" s="3">
        <v>13</v>
      </c>
      <c r="E58" s="3" t="s">
        <v>175</v>
      </c>
      <c r="F58" s="3" t="s">
        <v>84</v>
      </c>
      <c r="G58" s="14">
        <f t="shared" ref="G58:I59" si="6">G60</f>
        <v>404.8</v>
      </c>
      <c r="H58" s="14">
        <f t="shared" si="6"/>
        <v>250</v>
      </c>
      <c r="I58" s="14">
        <f t="shared" si="6"/>
        <v>244</v>
      </c>
      <c r="J58" s="13">
        <f t="shared" ref="J58" si="7">I58*100/H58</f>
        <v>97.6</v>
      </c>
      <c r="K58" s="13">
        <f t="shared" ref="K58" si="8">I58*100/G58</f>
        <v>60.276679841897234</v>
      </c>
    </row>
    <row r="59" spans="1:11" ht="34.35" customHeight="1">
      <c r="A59" s="8" t="s">
        <v>119</v>
      </c>
      <c r="B59" s="9">
        <v>992</v>
      </c>
      <c r="C59" s="3" t="s">
        <v>74</v>
      </c>
      <c r="D59" s="3">
        <v>13</v>
      </c>
      <c r="E59" s="3" t="s">
        <v>118</v>
      </c>
      <c r="F59" s="3" t="s">
        <v>84</v>
      </c>
      <c r="G59" s="14">
        <f t="shared" si="6"/>
        <v>404.8</v>
      </c>
      <c r="H59" s="14">
        <f t="shared" si="6"/>
        <v>250</v>
      </c>
      <c r="I59" s="14">
        <f t="shared" si="6"/>
        <v>244</v>
      </c>
      <c r="J59" s="13">
        <f t="shared" si="2"/>
        <v>97.6</v>
      </c>
      <c r="K59" s="13">
        <f t="shared" si="0"/>
        <v>60.276679841897234</v>
      </c>
    </row>
    <row r="60" spans="1:11" ht="63" customHeight="1">
      <c r="A60" s="54" t="s">
        <v>116</v>
      </c>
      <c r="B60" s="9">
        <v>992</v>
      </c>
      <c r="C60" s="3" t="s">
        <v>74</v>
      </c>
      <c r="D60" s="3">
        <v>13</v>
      </c>
      <c r="E60" s="3" t="s">
        <v>117</v>
      </c>
      <c r="F60" s="3" t="s">
        <v>84</v>
      </c>
      <c r="G60" s="14">
        <f>G61</f>
        <v>404.8</v>
      </c>
      <c r="H60" s="14">
        <f>H61</f>
        <v>250</v>
      </c>
      <c r="I60" s="14">
        <f>I61</f>
        <v>244</v>
      </c>
      <c r="J60" s="13">
        <f t="shared" si="2"/>
        <v>97.6</v>
      </c>
      <c r="K60" s="13">
        <f t="shared" si="0"/>
        <v>60.276679841897234</v>
      </c>
    </row>
    <row r="61" spans="1:11" ht="34.5" customHeight="1">
      <c r="A61" s="15" t="s">
        <v>23</v>
      </c>
      <c r="B61" s="16">
        <v>992</v>
      </c>
      <c r="C61" s="17" t="s">
        <v>74</v>
      </c>
      <c r="D61" s="17">
        <v>13</v>
      </c>
      <c r="E61" s="17" t="s">
        <v>117</v>
      </c>
      <c r="F61" s="17">
        <v>200</v>
      </c>
      <c r="G61" s="18">
        <v>404.8</v>
      </c>
      <c r="H61" s="44">
        <v>250</v>
      </c>
      <c r="I61" s="18">
        <v>244</v>
      </c>
      <c r="J61" s="19">
        <f t="shared" si="2"/>
        <v>97.6</v>
      </c>
      <c r="K61" s="19">
        <f t="shared" si="0"/>
        <v>60.276679841897234</v>
      </c>
    </row>
    <row r="62" spans="1:11" ht="20.25" customHeight="1">
      <c r="A62" s="10" t="s">
        <v>34</v>
      </c>
      <c r="B62" s="11">
        <v>992</v>
      </c>
      <c r="C62" s="12" t="s">
        <v>75</v>
      </c>
      <c r="D62" s="12" t="s">
        <v>83</v>
      </c>
      <c r="E62" s="12" t="s">
        <v>85</v>
      </c>
      <c r="F62" s="12" t="s">
        <v>84</v>
      </c>
      <c r="G62" s="13">
        <f>G67+G68</f>
        <v>586</v>
      </c>
      <c r="H62" s="13">
        <f>H67+H68</f>
        <v>399</v>
      </c>
      <c r="I62" s="13">
        <f>I67+I68</f>
        <v>391</v>
      </c>
      <c r="J62" s="13">
        <f t="shared" si="2"/>
        <v>97.994987468671681</v>
      </c>
      <c r="K62" s="13">
        <f t="shared" si="0"/>
        <v>66.723549488054601</v>
      </c>
    </row>
    <row r="63" spans="1:11" ht="20.25" customHeight="1">
      <c r="A63" s="8" t="s">
        <v>35</v>
      </c>
      <c r="B63" s="27">
        <v>992</v>
      </c>
      <c r="C63" s="28" t="s">
        <v>75</v>
      </c>
      <c r="D63" s="28" t="s">
        <v>77</v>
      </c>
      <c r="E63" s="28" t="s">
        <v>85</v>
      </c>
      <c r="F63" s="28" t="s">
        <v>84</v>
      </c>
      <c r="G63" s="29">
        <f>G67+G68</f>
        <v>586</v>
      </c>
      <c r="H63" s="29">
        <f>H67+H68</f>
        <v>399</v>
      </c>
      <c r="I63" s="29">
        <f>I67+I68</f>
        <v>391</v>
      </c>
      <c r="J63" s="35">
        <f t="shared" si="2"/>
        <v>97.994987468671681</v>
      </c>
      <c r="K63" s="13">
        <f t="shared" si="0"/>
        <v>66.723549488054601</v>
      </c>
    </row>
    <row r="64" spans="1:11" ht="20.25" customHeight="1">
      <c r="A64" s="8" t="s">
        <v>21</v>
      </c>
      <c r="B64" s="9">
        <v>992</v>
      </c>
      <c r="C64" s="3" t="s">
        <v>75</v>
      </c>
      <c r="D64" s="3" t="s">
        <v>77</v>
      </c>
      <c r="E64" s="3">
        <v>5100000</v>
      </c>
      <c r="F64" s="3" t="s">
        <v>84</v>
      </c>
      <c r="G64" s="14">
        <f>G67+G68</f>
        <v>586</v>
      </c>
      <c r="H64" s="14">
        <f>H67+H68</f>
        <v>399</v>
      </c>
      <c r="I64" s="14">
        <f>I67+I68</f>
        <v>391</v>
      </c>
      <c r="J64" s="13">
        <f t="shared" si="2"/>
        <v>97.994987468671681</v>
      </c>
      <c r="K64" s="13">
        <f t="shared" si="0"/>
        <v>66.723549488054601</v>
      </c>
    </row>
    <row r="65" spans="1:11" ht="34.35" customHeight="1">
      <c r="A65" s="8" t="s">
        <v>25</v>
      </c>
      <c r="B65" s="9">
        <v>992</v>
      </c>
      <c r="C65" s="3" t="s">
        <v>75</v>
      </c>
      <c r="D65" s="3" t="s">
        <v>77</v>
      </c>
      <c r="E65" s="3">
        <v>5130000</v>
      </c>
      <c r="F65" s="3" t="s">
        <v>84</v>
      </c>
      <c r="G65" s="14">
        <f>G67+G68</f>
        <v>586</v>
      </c>
      <c r="H65" s="14">
        <f>H67+H68</f>
        <v>399</v>
      </c>
      <c r="I65" s="14">
        <f>I67+I68</f>
        <v>391</v>
      </c>
      <c r="J65" s="13">
        <f t="shared" si="2"/>
        <v>97.994987468671681</v>
      </c>
      <c r="K65" s="13">
        <f t="shared" si="0"/>
        <v>66.723549488054601</v>
      </c>
    </row>
    <row r="66" spans="1:11" ht="51" customHeight="1">
      <c r="A66" s="8" t="s">
        <v>36</v>
      </c>
      <c r="B66" s="9">
        <v>992</v>
      </c>
      <c r="C66" s="3" t="s">
        <v>75</v>
      </c>
      <c r="D66" s="3" t="s">
        <v>77</v>
      </c>
      <c r="E66" s="3">
        <v>5135118</v>
      </c>
      <c r="F66" s="3" t="s">
        <v>84</v>
      </c>
      <c r="G66" s="14">
        <f>G67+G68</f>
        <v>586</v>
      </c>
      <c r="H66" s="14">
        <f>H67+H68</f>
        <v>399</v>
      </c>
      <c r="I66" s="14">
        <f>I67+I68</f>
        <v>391</v>
      </c>
      <c r="J66" s="13">
        <f t="shared" si="2"/>
        <v>97.994987468671681</v>
      </c>
      <c r="K66" s="13">
        <f t="shared" si="0"/>
        <v>66.723549488054601</v>
      </c>
    </row>
    <row r="67" spans="1:11" ht="81.75" customHeight="1">
      <c r="A67" s="15" t="s">
        <v>19</v>
      </c>
      <c r="B67" s="16">
        <v>992</v>
      </c>
      <c r="C67" s="17" t="s">
        <v>75</v>
      </c>
      <c r="D67" s="17" t="s">
        <v>77</v>
      </c>
      <c r="E67" s="17">
        <v>5135118</v>
      </c>
      <c r="F67" s="17">
        <v>100</v>
      </c>
      <c r="G67" s="18">
        <v>556.29999999999995</v>
      </c>
      <c r="H67" s="44">
        <v>385</v>
      </c>
      <c r="I67" s="18">
        <v>378.4</v>
      </c>
      <c r="J67" s="19">
        <f t="shared" si="2"/>
        <v>98.285714285714292</v>
      </c>
      <c r="K67" s="19">
        <f t="shared" si="0"/>
        <v>68.020852058241957</v>
      </c>
    </row>
    <row r="68" spans="1:11" ht="34.5" customHeight="1">
      <c r="A68" s="15" t="s">
        <v>23</v>
      </c>
      <c r="B68" s="16">
        <v>992</v>
      </c>
      <c r="C68" s="17" t="s">
        <v>75</v>
      </c>
      <c r="D68" s="17" t="s">
        <v>77</v>
      </c>
      <c r="E68" s="17">
        <v>5135118</v>
      </c>
      <c r="F68" s="17">
        <v>200</v>
      </c>
      <c r="G68" s="18">
        <v>29.7</v>
      </c>
      <c r="H68" s="44">
        <v>14</v>
      </c>
      <c r="I68" s="18">
        <v>12.6</v>
      </c>
      <c r="J68" s="19">
        <f t="shared" si="2"/>
        <v>90</v>
      </c>
      <c r="K68" s="19">
        <f t="shared" si="0"/>
        <v>42.424242424242422</v>
      </c>
    </row>
    <row r="69" spans="1:11" ht="34.35" customHeight="1">
      <c r="A69" s="10" t="s">
        <v>37</v>
      </c>
      <c r="B69" s="11">
        <v>992</v>
      </c>
      <c r="C69" s="12" t="s">
        <v>77</v>
      </c>
      <c r="D69" s="12" t="s">
        <v>83</v>
      </c>
      <c r="E69" s="12" t="s">
        <v>85</v>
      </c>
      <c r="F69" s="12" t="s">
        <v>84</v>
      </c>
      <c r="G69" s="13">
        <f>G74+G78+G82</f>
        <v>217.79999999999998</v>
      </c>
      <c r="H69" s="13">
        <f t="shared" ref="H69:I69" si="9">H74+H78+H82</f>
        <v>187.6</v>
      </c>
      <c r="I69" s="13">
        <f t="shared" si="9"/>
        <v>183.4</v>
      </c>
      <c r="J69" s="41">
        <f t="shared" si="2"/>
        <v>97.761194029850756</v>
      </c>
      <c r="K69" s="13">
        <f t="shared" si="0"/>
        <v>84.205693296602391</v>
      </c>
    </row>
    <row r="70" spans="1:11" ht="49.5" customHeight="1">
      <c r="A70" s="8" t="s">
        <v>38</v>
      </c>
      <c r="B70" s="27">
        <v>992</v>
      </c>
      <c r="C70" s="28" t="s">
        <v>77</v>
      </c>
      <c r="D70" s="28" t="s">
        <v>82</v>
      </c>
      <c r="E70" s="28" t="s">
        <v>85</v>
      </c>
      <c r="F70" s="28" t="s">
        <v>84</v>
      </c>
      <c r="G70" s="13">
        <f>G74</f>
        <v>154.6</v>
      </c>
      <c r="H70" s="13">
        <f t="shared" ref="H70:I70" si="10">H74</f>
        <v>154.6</v>
      </c>
      <c r="I70" s="13">
        <f t="shared" si="10"/>
        <v>154.6</v>
      </c>
      <c r="J70" s="41">
        <v>0</v>
      </c>
      <c r="K70" s="13">
        <f t="shared" si="0"/>
        <v>100</v>
      </c>
    </row>
    <row r="71" spans="1:11" ht="21.75" customHeight="1">
      <c r="A71" s="8" t="s">
        <v>39</v>
      </c>
      <c r="B71" s="9">
        <v>992</v>
      </c>
      <c r="C71" s="3" t="s">
        <v>77</v>
      </c>
      <c r="D71" s="3" t="s">
        <v>82</v>
      </c>
      <c r="E71" s="3">
        <v>6200000</v>
      </c>
      <c r="F71" s="3" t="s">
        <v>84</v>
      </c>
      <c r="G71" s="14">
        <f>G74</f>
        <v>154.6</v>
      </c>
      <c r="H71" s="14">
        <f t="shared" ref="H71:I71" si="11">H74</f>
        <v>154.6</v>
      </c>
      <c r="I71" s="14">
        <f t="shared" si="11"/>
        <v>154.6</v>
      </c>
      <c r="J71" s="41">
        <v>0</v>
      </c>
      <c r="K71" s="13">
        <f t="shared" si="0"/>
        <v>100</v>
      </c>
    </row>
    <row r="72" spans="1:11" ht="34.35" customHeight="1">
      <c r="A72" s="8" t="s">
        <v>40</v>
      </c>
      <c r="B72" s="9">
        <v>992</v>
      </c>
      <c r="C72" s="3" t="s">
        <v>77</v>
      </c>
      <c r="D72" s="3" t="s">
        <v>82</v>
      </c>
      <c r="E72" s="3">
        <v>6210000</v>
      </c>
      <c r="F72" s="3" t="s">
        <v>84</v>
      </c>
      <c r="G72" s="14">
        <f>G74</f>
        <v>154.6</v>
      </c>
      <c r="H72" s="14">
        <f>H74</f>
        <v>154.6</v>
      </c>
      <c r="I72" s="14">
        <f>I74</f>
        <v>154.6</v>
      </c>
      <c r="J72" s="41">
        <v>0</v>
      </c>
      <c r="K72" s="13">
        <f t="shared" si="0"/>
        <v>100</v>
      </c>
    </row>
    <row r="73" spans="1:11" ht="51.75" customHeight="1">
      <c r="A73" s="8" t="s">
        <v>41</v>
      </c>
      <c r="B73" s="9">
        <v>992</v>
      </c>
      <c r="C73" s="3" t="s">
        <v>77</v>
      </c>
      <c r="D73" s="3" t="s">
        <v>82</v>
      </c>
      <c r="E73" s="3">
        <v>6211010</v>
      </c>
      <c r="F73" s="3" t="s">
        <v>84</v>
      </c>
      <c r="G73" s="14">
        <f>G74</f>
        <v>154.6</v>
      </c>
      <c r="H73" s="14">
        <f>H74</f>
        <v>154.6</v>
      </c>
      <c r="I73" s="14">
        <f>I74</f>
        <v>154.6</v>
      </c>
      <c r="J73" s="41">
        <v>0</v>
      </c>
      <c r="K73" s="13">
        <f t="shared" si="0"/>
        <v>100</v>
      </c>
    </row>
    <row r="74" spans="1:11" ht="36.75" customHeight="1">
      <c r="A74" s="15" t="s">
        <v>23</v>
      </c>
      <c r="B74" s="16">
        <v>992</v>
      </c>
      <c r="C74" s="17" t="s">
        <v>77</v>
      </c>
      <c r="D74" s="17" t="s">
        <v>82</v>
      </c>
      <c r="E74" s="17">
        <v>6211010</v>
      </c>
      <c r="F74" s="17">
        <v>200</v>
      </c>
      <c r="G74" s="18">
        <v>154.6</v>
      </c>
      <c r="H74" s="44">
        <v>154.6</v>
      </c>
      <c r="I74" s="18">
        <v>154.6</v>
      </c>
      <c r="J74" s="19">
        <v>0</v>
      </c>
      <c r="K74" s="19">
        <f t="shared" si="0"/>
        <v>100</v>
      </c>
    </row>
    <row r="75" spans="1:11" ht="20.25" customHeight="1">
      <c r="A75" s="8" t="s">
        <v>43</v>
      </c>
      <c r="B75" s="27">
        <v>992</v>
      </c>
      <c r="C75" s="28" t="s">
        <v>77</v>
      </c>
      <c r="D75" s="28">
        <v>10</v>
      </c>
      <c r="E75" s="28" t="s">
        <v>85</v>
      </c>
      <c r="F75" s="28" t="s">
        <v>84</v>
      </c>
      <c r="G75" s="29">
        <f>G78</f>
        <v>16.2</v>
      </c>
      <c r="H75" s="29">
        <f t="shared" ref="H75:I75" si="12">H78</f>
        <v>0</v>
      </c>
      <c r="I75" s="29">
        <f t="shared" si="12"/>
        <v>0</v>
      </c>
      <c r="J75" s="41" t="e">
        <f t="shared" ref="J75:J78" si="13">I75*100/H75</f>
        <v>#DIV/0!</v>
      </c>
      <c r="K75" s="13">
        <f t="shared" ref="K75:K78" si="14">I75*100/G75</f>
        <v>0</v>
      </c>
    </row>
    <row r="76" spans="1:11" ht="20.25" customHeight="1">
      <c r="A76" s="8" t="s">
        <v>39</v>
      </c>
      <c r="B76" s="27">
        <v>992</v>
      </c>
      <c r="C76" s="28" t="s">
        <v>77</v>
      </c>
      <c r="D76" s="28">
        <v>10</v>
      </c>
      <c r="E76" s="28">
        <v>6200000</v>
      </c>
      <c r="F76" s="28" t="s">
        <v>84</v>
      </c>
      <c r="G76" s="29">
        <f>G78</f>
        <v>16.2</v>
      </c>
      <c r="H76" s="29">
        <f t="shared" ref="H76:I76" si="15">H78</f>
        <v>0</v>
      </c>
      <c r="I76" s="29">
        <f t="shared" si="15"/>
        <v>0</v>
      </c>
      <c r="J76" s="41" t="e">
        <f t="shared" si="13"/>
        <v>#DIV/0!</v>
      </c>
      <c r="K76" s="13">
        <f t="shared" si="14"/>
        <v>0</v>
      </c>
    </row>
    <row r="77" spans="1:11" ht="34.35" customHeight="1">
      <c r="A77" s="8" t="s">
        <v>44</v>
      </c>
      <c r="B77" s="27">
        <v>992</v>
      </c>
      <c r="C77" s="28" t="s">
        <v>77</v>
      </c>
      <c r="D77" s="28">
        <v>10</v>
      </c>
      <c r="E77" s="28">
        <v>6220014</v>
      </c>
      <c r="F77" s="28" t="s">
        <v>84</v>
      </c>
      <c r="G77" s="29">
        <f>G78</f>
        <v>16.2</v>
      </c>
      <c r="H77" s="29">
        <f t="shared" ref="H77:I77" si="16">H78</f>
        <v>0</v>
      </c>
      <c r="I77" s="29">
        <f t="shared" si="16"/>
        <v>0</v>
      </c>
      <c r="J77" s="41" t="e">
        <f t="shared" si="13"/>
        <v>#DIV/0!</v>
      </c>
      <c r="K77" s="13">
        <f t="shared" si="14"/>
        <v>0</v>
      </c>
    </row>
    <row r="78" spans="1:11" ht="34.35" customHeight="1">
      <c r="A78" s="15" t="s">
        <v>23</v>
      </c>
      <c r="B78" s="30">
        <v>992</v>
      </c>
      <c r="C78" s="31" t="s">
        <v>77</v>
      </c>
      <c r="D78" s="31">
        <v>10</v>
      </c>
      <c r="E78" s="31">
        <v>6220014</v>
      </c>
      <c r="F78" s="31">
        <v>200</v>
      </c>
      <c r="G78" s="32">
        <v>16.2</v>
      </c>
      <c r="H78" s="45">
        <v>0</v>
      </c>
      <c r="I78" s="32">
        <v>0</v>
      </c>
      <c r="J78" s="19" t="e">
        <f t="shared" si="13"/>
        <v>#DIV/0!</v>
      </c>
      <c r="K78" s="19">
        <f t="shared" si="14"/>
        <v>0</v>
      </c>
    </row>
    <row r="79" spans="1:11" ht="30.75" customHeight="1">
      <c r="A79" s="8" t="s">
        <v>176</v>
      </c>
      <c r="B79" s="27">
        <v>992</v>
      </c>
      <c r="C79" s="28" t="s">
        <v>77</v>
      </c>
      <c r="D79" s="28" t="s">
        <v>121</v>
      </c>
      <c r="E79" s="28" t="s">
        <v>85</v>
      </c>
      <c r="F79" s="28" t="s">
        <v>84</v>
      </c>
      <c r="G79" s="29">
        <f>G82</f>
        <v>47</v>
      </c>
      <c r="H79" s="29">
        <f>H82</f>
        <v>33</v>
      </c>
      <c r="I79" s="29">
        <f>I82</f>
        <v>28.8</v>
      </c>
      <c r="J79" s="41">
        <f t="shared" si="2"/>
        <v>87.272727272727266</v>
      </c>
      <c r="K79" s="13">
        <f t="shared" si="0"/>
        <v>61.276595744680854</v>
      </c>
    </row>
    <row r="80" spans="1:11" ht="20.25" customHeight="1">
      <c r="A80" s="8" t="s">
        <v>120</v>
      </c>
      <c r="B80" s="27">
        <v>992</v>
      </c>
      <c r="C80" s="28" t="s">
        <v>77</v>
      </c>
      <c r="D80" s="28" t="s">
        <v>121</v>
      </c>
      <c r="E80" s="28" t="s">
        <v>122</v>
      </c>
      <c r="F80" s="28" t="s">
        <v>84</v>
      </c>
      <c r="G80" s="29">
        <f>G82</f>
        <v>47</v>
      </c>
      <c r="H80" s="29">
        <f>H82</f>
        <v>33</v>
      </c>
      <c r="I80" s="29">
        <f>I82</f>
        <v>28.8</v>
      </c>
      <c r="J80" s="41">
        <f t="shared" si="2"/>
        <v>87.272727272727266</v>
      </c>
      <c r="K80" s="13">
        <f t="shared" si="0"/>
        <v>61.276595744680854</v>
      </c>
    </row>
    <row r="81" spans="1:11" ht="34.35" customHeight="1">
      <c r="A81" s="8" t="s">
        <v>42</v>
      </c>
      <c r="B81" s="27">
        <v>992</v>
      </c>
      <c r="C81" s="28" t="s">
        <v>77</v>
      </c>
      <c r="D81" s="28" t="s">
        <v>121</v>
      </c>
      <c r="E81" s="28" t="s">
        <v>104</v>
      </c>
      <c r="F81" s="28" t="s">
        <v>84</v>
      </c>
      <c r="G81" s="29">
        <f>G82</f>
        <v>47</v>
      </c>
      <c r="H81" s="29">
        <f>H82</f>
        <v>33</v>
      </c>
      <c r="I81" s="29">
        <f>I82</f>
        <v>28.8</v>
      </c>
      <c r="J81" s="41">
        <f t="shared" si="2"/>
        <v>87.272727272727266</v>
      </c>
      <c r="K81" s="13">
        <f t="shared" si="0"/>
        <v>61.276595744680854</v>
      </c>
    </row>
    <row r="82" spans="1:11" ht="34.35" customHeight="1">
      <c r="A82" s="15" t="s">
        <v>23</v>
      </c>
      <c r="B82" s="30">
        <v>992</v>
      </c>
      <c r="C82" s="31" t="s">
        <v>77</v>
      </c>
      <c r="D82" s="31" t="s">
        <v>121</v>
      </c>
      <c r="E82" s="31" t="s">
        <v>104</v>
      </c>
      <c r="F82" s="31">
        <v>200</v>
      </c>
      <c r="G82" s="32">
        <v>47</v>
      </c>
      <c r="H82" s="45">
        <v>33</v>
      </c>
      <c r="I82" s="32">
        <v>28.8</v>
      </c>
      <c r="J82" s="19">
        <f t="shared" si="2"/>
        <v>87.272727272727266</v>
      </c>
      <c r="K82" s="19">
        <f t="shared" si="0"/>
        <v>61.276595744680854</v>
      </c>
    </row>
    <row r="83" spans="1:11" ht="34.35" hidden="1" customHeight="1">
      <c r="A83" s="8" t="s">
        <v>45</v>
      </c>
      <c r="B83" s="27">
        <v>992</v>
      </c>
      <c r="C83" s="28" t="s">
        <v>77</v>
      </c>
      <c r="D83" s="28">
        <v>14</v>
      </c>
      <c r="E83" s="28" t="s">
        <v>85</v>
      </c>
      <c r="F83" s="28" t="s">
        <v>84</v>
      </c>
      <c r="G83" s="29">
        <f>G87</f>
        <v>0</v>
      </c>
      <c r="H83" s="29">
        <f>H87</f>
        <v>0</v>
      </c>
      <c r="I83" s="29">
        <f>I87</f>
        <v>0</v>
      </c>
      <c r="J83" s="41" t="e">
        <f t="shared" si="2"/>
        <v>#DIV/0!</v>
      </c>
      <c r="K83" s="13" t="e">
        <f t="shared" si="0"/>
        <v>#DIV/0!</v>
      </c>
    </row>
    <row r="84" spans="1:11" ht="20.25" hidden="1" customHeight="1">
      <c r="A84" s="8" t="s">
        <v>39</v>
      </c>
      <c r="B84" s="27">
        <v>992</v>
      </c>
      <c r="C84" s="28" t="s">
        <v>77</v>
      </c>
      <c r="D84" s="28">
        <v>14</v>
      </c>
      <c r="E84" s="28">
        <v>6200000</v>
      </c>
      <c r="F84" s="28" t="s">
        <v>84</v>
      </c>
      <c r="G84" s="29">
        <f>G87</f>
        <v>0</v>
      </c>
      <c r="H84" s="29">
        <f>H87</f>
        <v>0</v>
      </c>
      <c r="I84" s="29">
        <f>I87</f>
        <v>0</v>
      </c>
      <c r="J84" s="41" t="e">
        <f t="shared" si="2"/>
        <v>#DIV/0!</v>
      </c>
      <c r="K84" s="13" t="e">
        <f t="shared" ref="K84:K171" si="17">I84*100/G84</f>
        <v>#DIV/0!</v>
      </c>
    </row>
    <row r="85" spans="1:11" ht="34.35" hidden="1" customHeight="1">
      <c r="A85" s="8" t="s">
        <v>42</v>
      </c>
      <c r="B85" s="9">
        <v>992</v>
      </c>
      <c r="C85" s="3" t="s">
        <v>77</v>
      </c>
      <c r="D85" s="3">
        <v>14</v>
      </c>
      <c r="E85" s="3">
        <v>6230000</v>
      </c>
      <c r="F85" s="3" t="s">
        <v>84</v>
      </c>
      <c r="G85" s="14">
        <f>G87</f>
        <v>0</v>
      </c>
      <c r="H85" s="14">
        <f>H87</f>
        <v>0</v>
      </c>
      <c r="I85" s="14">
        <f>I87</f>
        <v>0</v>
      </c>
      <c r="J85" s="41" t="e">
        <f t="shared" si="2"/>
        <v>#DIV/0!</v>
      </c>
      <c r="K85" s="13" t="e">
        <f t="shared" si="17"/>
        <v>#DIV/0!</v>
      </c>
    </row>
    <row r="86" spans="1:11" ht="81" hidden="1" customHeight="1">
      <c r="A86" s="8" t="s">
        <v>46</v>
      </c>
      <c r="B86" s="9">
        <v>992</v>
      </c>
      <c r="C86" s="3" t="s">
        <v>77</v>
      </c>
      <c r="D86" s="3">
        <v>14</v>
      </c>
      <c r="E86" s="3">
        <v>6231009</v>
      </c>
      <c r="F86" s="3" t="s">
        <v>84</v>
      </c>
      <c r="G86" s="14">
        <f>G87</f>
        <v>0</v>
      </c>
      <c r="H86" s="14">
        <f>H87</f>
        <v>0</v>
      </c>
      <c r="I86" s="14">
        <f>I87</f>
        <v>0</v>
      </c>
      <c r="J86" s="41" t="e">
        <f t="shared" si="2"/>
        <v>#DIV/0!</v>
      </c>
      <c r="K86" s="13" t="e">
        <f t="shared" si="17"/>
        <v>#DIV/0!</v>
      </c>
    </row>
    <row r="87" spans="1:11" ht="30.75" hidden="1" customHeight="1">
      <c r="A87" s="15" t="s">
        <v>23</v>
      </c>
      <c r="B87" s="16">
        <v>992</v>
      </c>
      <c r="C87" s="17" t="s">
        <v>77</v>
      </c>
      <c r="D87" s="17">
        <v>14</v>
      </c>
      <c r="E87" s="17">
        <v>6231009</v>
      </c>
      <c r="F87" s="17">
        <v>200</v>
      </c>
      <c r="G87" s="18"/>
      <c r="H87" s="44">
        <v>0</v>
      </c>
      <c r="I87" s="18">
        <v>0</v>
      </c>
      <c r="J87" s="41" t="e">
        <f t="shared" si="2"/>
        <v>#DIV/0!</v>
      </c>
      <c r="K87" s="19" t="e">
        <f t="shared" si="17"/>
        <v>#DIV/0!</v>
      </c>
    </row>
    <row r="88" spans="1:11" ht="18" customHeight="1">
      <c r="A88" s="10" t="s">
        <v>47</v>
      </c>
      <c r="B88" s="11">
        <v>992</v>
      </c>
      <c r="C88" s="12" t="s">
        <v>78</v>
      </c>
      <c r="D88" s="12" t="s">
        <v>83</v>
      </c>
      <c r="E88" s="12" t="s">
        <v>85</v>
      </c>
      <c r="F88" s="12" t="s">
        <v>84</v>
      </c>
      <c r="G88" s="13">
        <f>G92+G95+G97</f>
        <v>10455.799999999999</v>
      </c>
      <c r="H88" s="13">
        <f>H92+H95+H97</f>
        <v>2000</v>
      </c>
      <c r="I88" s="13">
        <f>I92+I95+I97</f>
        <v>1224.2</v>
      </c>
      <c r="J88" s="41">
        <f>I88*100/H88</f>
        <v>61.21</v>
      </c>
      <c r="K88" s="13">
        <f t="shared" si="17"/>
        <v>11.708334130339143</v>
      </c>
    </row>
    <row r="89" spans="1:11" ht="18" customHeight="1">
      <c r="A89" s="8" t="s">
        <v>48</v>
      </c>
      <c r="B89" s="25">
        <v>992</v>
      </c>
      <c r="C89" s="26" t="s">
        <v>78</v>
      </c>
      <c r="D89" s="26" t="s">
        <v>82</v>
      </c>
      <c r="E89" s="3" t="s">
        <v>85</v>
      </c>
      <c r="F89" s="3" t="s">
        <v>84</v>
      </c>
      <c r="G89" s="13">
        <f>G92+G95+G97</f>
        <v>10455.799999999999</v>
      </c>
      <c r="H89" s="13">
        <f t="shared" ref="H89:I89" si="18">H92+H95+H97</f>
        <v>2000</v>
      </c>
      <c r="I89" s="13">
        <f t="shared" si="18"/>
        <v>1224.2</v>
      </c>
      <c r="J89" s="13">
        <f t="shared" ref="J89:J154" si="19">I89*100/H89</f>
        <v>61.21</v>
      </c>
      <c r="K89" s="13">
        <f t="shared" si="17"/>
        <v>11.708334130339143</v>
      </c>
    </row>
    <row r="90" spans="1:11" ht="16.5" customHeight="1">
      <c r="A90" s="8" t="s">
        <v>49</v>
      </c>
      <c r="B90" s="9">
        <v>992</v>
      </c>
      <c r="C90" s="3" t="s">
        <v>78</v>
      </c>
      <c r="D90" s="3" t="s">
        <v>82</v>
      </c>
      <c r="E90" s="3">
        <v>6100000</v>
      </c>
      <c r="F90" s="3" t="s">
        <v>84</v>
      </c>
      <c r="G90" s="13">
        <f>G92+G95+G97</f>
        <v>10455.799999999999</v>
      </c>
      <c r="H90" s="13">
        <f t="shared" ref="H90:I90" si="20">H92+H95+H97</f>
        <v>2000</v>
      </c>
      <c r="I90" s="13">
        <f t="shared" si="20"/>
        <v>1224.2</v>
      </c>
      <c r="J90" s="13">
        <f t="shared" si="19"/>
        <v>61.21</v>
      </c>
      <c r="K90" s="13">
        <f t="shared" si="17"/>
        <v>11.708334130339143</v>
      </c>
    </row>
    <row r="91" spans="1:11" ht="34.35" customHeight="1">
      <c r="A91" s="8" t="s">
        <v>50</v>
      </c>
      <c r="B91" s="9">
        <v>992</v>
      </c>
      <c r="C91" s="3" t="s">
        <v>78</v>
      </c>
      <c r="D91" s="3" t="s">
        <v>82</v>
      </c>
      <c r="E91" s="3">
        <v>6106027</v>
      </c>
      <c r="F91" s="3" t="s">
        <v>84</v>
      </c>
      <c r="G91" s="14">
        <f>G92</f>
        <v>4899.8</v>
      </c>
      <c r="H91" s="14">
        <f>H92</f>
        <v>2000</v>
      </c>
      <c r="I91" s="14">
        <f>I92</f>
        <v>1224.2</v>
      </c>
      <c r="J91" s="13">
        <f t="shared" si="19"/>
        <v>61.21</v>
      </c>
      <c r="K91" s="13">
        <f t="shared" si="17"/>
        <v>24.984693252785828</v>
      </c>
    </row>
    <row r="92" spans="1:11" ht="33.75" customHeight="1">
      <c r="A92" s="15" t="s">
        <v>23</v>
      </c>
      <c r="B92" s="16">
        <v>992</v>
      </c>
      <c r="C92" s="17" t="s">
        <v>78</v>
      </c>
      <c r="D92" s="17" t="s">
        <v>82</v>
      </c>
      <c r="E92" s="17">
        <v>6106027</v>
      </c>
      <c r="F92" s="17">
        <v>200</v>
      </c>
      <c r="G92" s="18">
        <v>4899.8</v>
      </c>
      <c r="H92" s="44">
        <v>2000</v>
      </c>
      <c r="I92" s="18">
        <v>1224.2</v>
      </c>
      <c r="J92" s="19">
        <f t="shared" si="19"/>
        <v>61.21</v>
      </c>
      <c r="K92" s="19">
        <f t="shared" si="17"/>
        <v>24.984693252785828</v>
      </c>
    </row>
    <row r="93" spans="1:11" ht="63" customHeight="1">
      <c r="A93" s="37" t="s">
        <v>108</v>
      </c>
      <c r="B93" s="38">
        <v>992</v>
      </c>
      <c r="C93" s="39" t="s">
        <v>78</v>
      </c>
      <c r="D93" s="39" t="s">
        <v>82</v>
      </c>
      <c r="E93" s="39" t="s">
        <v>105</v>
      </c>
      <c r="F93" s="39" t="s">
        <v>84</v>
      </c>
      <c r="G93" s="40">
        <f>G95</f>
        <v>5000</v>
      </c>
      <c r="H93" s="40">
        <f>H95</f>
        <v>0</v>
      </c>
      <c r="I93" s="40">
        <f>I95</f>
        <v>0</v>
      </c>
      <c r="J93" s="41" t="e">
        <f t="shared" si="19"/>
        <v>#DIV/0!</v>
      </c>
      <c r="K93" s="41">
        <f t="shared" si="17"/>
        <v>0</v>
      </c>
    </row>
    <row r="94" spans="1:11" ht="33.75" customHeight="1">
      <c r="A94" s="37" t="s">
        <v>50</v>
      </c>
      <c r="B94" s="38">
        <v>992</v>
      </c>
      <c r="C94" s="39" t="s">
        <v>78</v>
      </c>
      <c r="D94" s="39" t="s">
        <v>82</v>
      </c>
      <c r="E94" s="39" t="s">
        <v>106</v>
      </c>
      <c r="F94" s="39" t="s">
        <v>84</v>
      </c>
      <c r="G94" s="40">
        <f>G95</f>
        <v>5000</v>
      </c>
      <c r="H94" s="40">
        <f>H95</f>
        <v>0</v>
      </c>
      <c r="I94" s="40">
        <f>I95</f>
        <v>0</v>
      </c>
      <c r="J94" s="41" t="e">
        <f t="shared" si="19"/>
        <v>#DIV/0!</v>
      </c>
      <c r="K94" s="41">
        <f t="shared" si="17"/>
        <v>0</v>
      </c>
    </row>
    <row r="95" spans="1:11" ht="33.75" customHeight="1">
      <c r="A95" s="15" t="s">
        <v>23</v>
      </c>
      <c r="B95" s="16">
        <v>992</v>
      </c>
      <c r="C95" s="17" t="s">
        <v>78</v>
      </c>
      <c r="D95" s="17" t="s">
        <v>82</v>
      </c>
      <c r="E95" s="17" t="s">
        <v>106</v>
      </c>
      <c r="F95" s="17" t="s">
        <v>98</v>
      </c>
      <c r="G95" s="18">
        <v>5000</v>
      </c>
      <c r="H95" s="44">
        <v>0</v>
      </c>
      <c r="I95" s="18">
        <v>0</v>
      </c>
      <c r="J95" s="19" t="e">
        <f t="shared" si="19"/>
        <v>#DIV/0!</v>
      </c>
      <c r="K95" s="19">
        <f t="shared" si="17"/>
        <v>0</v>
      </c>
    </row>
    <row r="96" spans="1:11" ht="47.25" customHeight="1">
      <c r="A96" s="37" t="s">
        <v>109</v>
      </c>
      <c r="B96" s="38">
        <v>992</v>
      </c>
      <c r="C96" s="39" t="s">
        <v>78</v>
      </c>
      <c r="D96" s="39" t="s">
        <v>82</v>
      </c>
      <c r="E96" s="39" t="s">
        <v>107</v>
      </c>
      <c r="F96" s="39" t="s">
        <v>84</v>
      </c>
      <c r="G96" s="40">
        <f>G97</f>
        <v>556</v>
      </c>
      <c r="H96" s="40">
        <f>H97</f>
        <v>0</v>
      </c>
      <c r="I96" s="40">
        <f>I97</f>
        <v>0</v>
      </c>
      <c r="J96" s="41" t="e">
        <f t="shared" si="19"/>
        <v>#DIV/0!</v>
      </c>
      <c r="K96" s="41">
        <f t="shared" si="17"/>
        <v>0</v>
      </c>
    </row>
    <row r="97" spans="1:11" ht="33.75" customHeight="1">
      <c r="A97" s="15" t="s">
        <v>23</v>
      </c>
      <c r="B97" s="16">
        <v>992</v>
      </c>
      <c r="C97" s="17" t="s">
        <v>78</v>
      </c>
      <c r="D97" s="17" t="s">
        <v>82</v>
      </c>
      <c r="E97" s="17" t="s">
        <v>107</v>
      </c>
      <c r="F97" s="17" t="s">
        <v>98</v>
      </c>
      <c r="G97" s="18">
        <v>556</v>
      </c>
      <c r="H97" s="44">
        <v>0</v>
      </c>
      <c r="I97" s="18">
        <v>0</v>
      </c>
      <c r="J97" s="19" t="e">
        <f t="shared" si="19"/>
        <v>#DIV/0!</v>
      </c>
      <c r="K97" s="19">
        <f t="shared" si="17"/>
        <v>0</v>
      </c>
    </row>
    <row r="98" spans="1:11" ht="20.25" customHeight="1">
      <c r="A98" s="8" t="s">
        <v>51</v>
      </c>
      <c r="B98" s="27">
        <v>992</v>
      </c>
      <c r="C98" s="28" t="s">
        <v>78</v>
      </c>
      <c r="D98" s="28">
        <v>12</v>
      </c>
      <c r="E98" s="28" t="s">
        <v>85</v>
      </c>
      <c r="F98" s="28" t="s">
        <v>84</v>
      </c>
      <c r="G98" s="29">
        <f>G102</f>
        <v>250</v>
      </c>
      <c r="H98" s="29">
        <f>H102</f>
        <v>180</v>
      </c>
      <c r="I98" s="29">
        <f>I102</f>
        <v>172.4</v>
      </c>
      <c r="J98" s="41">
        <f t="shared" si="19"/>
        <v>95.777777777777771</v>
      </c>
      <c r="K98" s="13">
        <f t="shared" si="17"/>
        <v>68.959999999999994</v>
      </c>
    </row>
    <row r="99" spans="1:11" ht="34.35" customHeight="1">
      <c r="A99" s="8" t="s">
        <v>52</v>
      </c>
      <c r="B99" s="27">
        <v>992</v>
      </c>
      <c r="C99" s="28" t="s">
        <v>78</v>
      </c>
      <c r="D99" s="28">
        <v>12</v>
      </c>
      <c r="E99" s="28">
        <v>5700000</v>
      </c>
      <c r="F99" s="28" t="s">
        <v>84</v>
      </c>
      <c r="G99" s="29">
        <f>G102</f>
        <v>250</v>
      </c>
      <c r="H99" s="29">
        <f>H102</f>
        <v>180</v>
      </c>
      <c r="I99" s="29">
        <f>I102</f>
        <v>172.4</v>
      </c>
      <c r="J99" s="41">
        <f t="shared" si="19"/>
        <v>95.777777777777771</v>
      </c>
      <c r="K99" s="13">
        <f t="shared" si="17"/>
        <v>68.959999999999994</v>
      </c>
    </row>
    <row r="100" spans="1:11" ht="28.5" customHeight="1">
      <c r="A100" s="8" t="s">
        <v>53</v>
      </c>
      <c r="B100" s="27">
        <v>992</v>
      </c>
      <c r="C100" s="28" t="s">
        <v>78</v>
      </c>
      <c r="D100" s="28">
        <v>12</v>
      </c>
      <c r="E100" s="28">
        <v>5750000</v>
      </c>
      <c r="F100" s="28" t="s">
        <v>84</v>
      </c>
      <c r="G100" s="29">
        <f>G102</f>
        <v>250</v>
      </c>
      <c r="H100" s="29">
        <f>H102</f>
        <v>180</v>
      </c>
      <c r="I100" s="29">
        <f>I102</f>
        <v>172.4</v>
      </c>
      <c r="J100" s="41">
        <f t="shared" si="19"/>
        <v>95.777777777777771</v>
      </c>
      <c r="K100" s="13">
        <f t="shared" si="17"/>
        <v>68.959999999999994</v>
      </c>
    </row>
    <row r="101" spans="1:11" ht="30" customHeight="1">
      <c r="A101" s="8" t="s">
        <v>54</v>
      </c>
      <c r="B101" s="27">
        <v>992</v>
      </c>
      <c r="C101" s="28" t="s">
        <v>78</v>
      </c>
      <c r="D101" s="28">
        <v>12</v>
      </c>
      <c r="E101" s="28">
        <v>5750001</v>
      </c>
      <c r="F101" s="28" t="s">
        <v>84</v>
      </c>
      <c r="G101" s="29">
        <f>G102</f>
        <v>250</v>
      </c>
      <c r="H101" s="29">
        <f>H102</f>
        <v>180</v>
      </c>
      <c r="I101" s="29">
        <f>I102</f>
        <v>172.4</v>
      </c>
      <c r="J101" s="41">
        <f t="shared" si="19"/>
        <v>95.777777777777771</v>
      </c>
      <c r="K101" s="13">
        <f t="shared" si="17"/>
        <v>68.959999999999994</v>
      </c>
    </row>
    <row r="102" spans="1:11" ht="34.35" customHeight="1">
      <c r="A102" s="15" t="s">
        <v>23</v>
      </c>
      <c r="B102" s="30">
        <v>992</v>
      </c>
      <c r="C102" s="31" t="s">
        <v>78</v>
      </c>
      <c r="D102" s="31">
        <v>12</v>
      </c>
      <c r="E102" s="31">
        <v>5750001</v>
      </c>
      <c r="F102" s="31">
        <v>200</v>
      </c>
      <c r="G102" s="32">
        <v>250</v>
      </c>
      <c r="H102" s="45">
        <v>180</v>
      </c>
      <c r="I102" s="32">
        <v>172.4</v>
      </c>
      <c r="J102" s="19">
        <f t="shared" si="19"/>
        <v>95.777777777777771</v>
      </c>
      <c r="K102" s="19">
        <f t="shared" si="17"/>
        <v>68.959999999999994</v>
      </c>
    </row>
    <row r="103" spans="1:11" ht="18" customHeight="1">
      <c r="A103" s="10" t="s">
        <v>55</v>
      </c>
      <c r="B103" s="33">
        <v>992</v>
      </c>
      <c r="C103" s="34" t="s">
        <v>79</v>
      </c>
      <c r="D103" s="34" t="s">
        <v>83</v>
      </c>
      <c r="E103" s="34" t="s">
        <v>85</v>
      </c>
      <c r="F103" s="34" t="s">
        <v>84</v>
      </c>
      <c r="G103" s="35">
        <f>G107+G110+G112</f>
        <v>3019.2</v>
      </c>
      <c r="H103" s="35">
        <f t="shared" ref="H103:I103" si="21">H107+H110+H112</f>
        <v>2719.2</v>
      </c>
      <c r="I103" s="35">
        <f t="shared" si="21"/>
        <v>2485.9</v>
      </c>
      <c r="J103" s="35">
        <f t="shared" si="19"/>
        <v>91.420270667843496</v>
      </c>
      <c r="K103" s="13">
        <f t="shared" si="17"/>
        <v>82.336380498145203</v>
      </c>
    </row>
    <row r="104" spans="1:11" ht="16.5" customHeight="1">
      <c r="A104" s="8" t="s">
        <v>56</v>
      </c>
      <c r="B104" s="27">
        <v>992</v>
      </c>
      <c r="C104" s="28" t="s">
        <v>79</v>
      </c>
      <c r="D104" s="28" t="s">
        <v>75</v>
      </c>
      <c r="E104" s="28" t="s">
        <v>85</v>
      </c>
      <c r="F104" s="28" t="s">
        <v>84</v>
      </c>
      <c r="G104" s="29">
        <f>G107+G110+G112</f>
        <v>3019.2</v>
      </c>
      <c r="H104" s="29">
        <f t="shared" ref="H104:I104" si="22">H107+H110+H112</f>
        <v>2719.2</v>
      </c>
      <c r="I104" s="29">
        <f t="shared" si="22"/>
        <v>2485.9</v>
      </c>
      <c r="J104" s="35">
        <f t="shared" si="19"/>
        <v>91.420270667843496</v>
      </c>
      <c r="K104" s="13">
        <f t="shared" si="17"/>
        <v>82.336380498145203</v>
      </c>
    </row>
    <row r="105" spans="1:11" ht="17.25" customHeight="1">
      <c r="A105" s="8" t="s">
        <v>57</v>
      </c>
      <c r="B105" s="27">
        <v>992</v>
      </c>
      <c r="C105" s="28" t="s">
        <v>79</v>
      </c>
      <c r="D105" s="28" t="s">
        <v>75</v>
      </c>
      <c r="E105" s="28">
        <v>6600000</v>
      </c>
      <c r="F105" s="28" t="s">
        <v>84</v>
      </c>
      <c r="G105" s="29">
        <f>G107</f>
        <v>350</v>
      </c>
      <c r="H105" s="29">
        <f t="shared" ref="H105:I105" si="23">H107</f>
        <v>350</v>
      </c>
      <c r="I105" s="29">
        <f t="shared" si="23"/>
        <v>350</v>
      </c>
      <c r="J105" s="35">
        <f t="shared" si="19"/>
        <v>100</v>
      </c>
      <c r="K105" s="13">
        <f t="shared" si="17"/>
        <v>100</v>
      </c>
    </row>
    <row r="106" spans="1:11" ht="65.25" customHeight="1">
      <c r="A106" s="8" t="s">
        <v>124</v>
      </c>
      <c r="B106" s="9">
        <v>992</v>
      </c>
      <c r="C106" s="3" t="s">
        <v>79</v>
      </c>
      <c r="D106" s="3" t="s">
        <v>75</v>
      </c>
      <c r="E106" s="3" t="s">
        <v>123</v>
      </c>
      <c r="F106" s="3" t="s">
        <v>84</v>
      </c>
      <c r="G106" s="14">
        <f>G107</f>
        <v>350</v>
      </c>
      <c r="H106" s="14">
        <f>H107</f>
        <v>350</v>
      </c>
      <c r="I106" s="14">
        <f>I107</f>
        <v>350</v>
      </c>
      <c r="J106" s="13">
        <f t="shared" si="19"/>
        <v>100</v>
      </c>
      <c r="K106" s="13">
        <f t="shared" si="17"/>
        <v>100</v>
      </c>
    </row>
    <row r="107" spans="1:11" ht="18" customHeight="1">
      <c r="A107" s="15" t="s">
        <v>24</v>
      </c>
      <c r="B107" s="16">
        <v>992</v>
      </c>
      <c r="C107" s="17" t="s">
        <v>79</v>
      </c>
      <c r="D107" s="17" t="s">
        <v>75</v>
      </c>
      <c r="E107" s="17" t="s">
        <v>123</v>
      </c>
      <c r="F107" s="17">
        <v>800</v>
      </c>
      <c r="G107" s="18">
        <v>350</v>
      </c>
      <c r="H107" s="44">
        <v>350</v>
      </c>
      <c r="I107" s="18">
        <v>350</v>
      </c>
      <c r="J107" s="19">
        <f t="shared" si="19"/>
        <v>100</v>
      </c>
      <c r="K107" s="19">
        <f t="shared" si="17"/>
        <v>100</v>
      </c>
    </row>
    <row r="108" spans="1:11" ht="31.5" customHeight="1">
      <c r="A108" s="37" t="s">
        <v>125</v>
      </c>
      <c r="B108" s="38">
        <v>992</v>
      </c>
      <c r="C108" s="39" t="s">
        <v>79</v>
      </c>
      <c r="D108" s="39" t="s">
        <v>75</v>
      </c>
      <c r="E108" s="39" t="s">
        <v>126</v>
      </c>
      <c r="F108" s="39" t="s">
        <v>84</v>
      </c>
      <c r="G108" s="40">
        <f t="shared" ref="G108:I109" si="24">G109</f>
        <v>1000</v>
      </c>
      <c r="H108" s="40">
        <f t="shared" si="24"/>
        <v>700</v>
      </c>
      <c r="I108" s="40">
        <f t="shared" si="24"/>
        <v>466.7</v>
      </c>
      <c r="J108" s="41">
        <f t="shared" ref="J108" si="25">I108*100/H108</f>
        <v>66.671428571428578</v>
      </c>
      <c r="K108" s="41">
        <f t="shared" ref="K108" si="26">I108*100/G108</f>
        <v>46.67</v>
      </c>
    </row>
    <row r="109" spans="1:11" ht="64.5" customHeight="1">
      <c r="A109" s="37" t="s">
        <v>127</v>
      </c>
      <c r="B109" s="38">
        <v>992</v>
      </c>
      <c r="C109" s="39" t="s">
        <v>79</v>
      </c>
      <c r="D109" s="39" t="s">
        <v>75</v>
      </c>
      <c r="E109" s="39" t="s">
        <v>128</v>
      </c>
      <c r="F109" s="39" t="s">
        <v>84</v>
      </c>
      <c r="G109" s="40">
        <f t="shared" si="24"/>
        <v>1000</v>
      </c>
      <c r="H109" s="40">
        <f t="shared" si="24"/>
        <v>700</v>
      </c>
      <c r="I109" s="40">
        <f t="shared" si="24"/>
        <v>466.7</v>
      </c>
      <c r="J109" s="41">
        <f t="shared" si="19"/>
        <v>66.671428571428578</v>
      </c>
      <c r="K109" s="41">
        <f t="shared" si="17"/>
        <v>46.67</v>
      </c>
    </row>
    <row r="110" spans="1:11" ht="47.25" customHeight="1">
      <c r="A110" s="15" t="s">
        <v>129</v>
      </c>
      <c r="B110" s="16">
        <v>992</v>
      </c>
      <c r="C110" s="17" t="s">
        <v>79</v>
      </c>
      <c r="D110" s="17" t="s">
        <v>75</v>
      </c>
      <c r="E110" s="17" t="s">
        <v>128</v>
      </c>
      <c r="F110" s="17" t="s">
        <v>130</v>
      </c>
      <c r="G110" s="18">
        <v>1000</v>
      </c>
      <c r="H110" s="44">
        <v>700</v>
      </c>
      <c r="I110" s="18">
        <v>466.7</v>
      </c>
      <c r="J110" s="19">
        <f t="shared" si="19"/>
        <v>66.671428571428578</v>
      </c>
      <c r="K110" s="19">
        <f t="shared" si="17"/>
        <v>46.67</v>
      </c>
    </row>
    <row r="111" spans="1:11" ht="30" customHeight="1">
      <c r="A111" s="8" t="s">
        <v>131</v>
      </c>
      <c r="B111" s="9">
        <v>992</v>
      </c>
      <c r="C111" s="3" t="s">
        <v>79</v>
      </c>
      <c r="D111" s="3" t="s">
        <v>75</v>
      </c>
      <c r="E111" s="3" t="s">
        <v>132</v>
      </c>
      <c r="F111" s="3" t="s">
        <v>84</v>
      </c>
      <c r="G111" s="14">
        <f>G112</f>
        <v>1669.2</v>
      </c>
      <c r="H111" s="14">
        <f>H112</f>
        <v>1669.2</v>
      </c>
      <c r="I111" s="14">
        <f>I112</f>
        <v>1669.2</v>
      </c>
      <c r="J111" s="41">
        <v>0</v>
      </c>
      <c r="K111" s="13">
        <f t="shared" si="17"/>
        <v>100</v>
      </c>
    </row>
    <row r="112" spans="1:11" ht="30" customHeight="1">
      <c r="A112" s="15" t="s">
        <v>23</v>
      </c>
      <c r="B112" s="16">
        <v>992</v>
      </c>
      <c r="C112" s="17" t="s">
        <v>79</v>
      </c>
      <c r="D112" s="17" t="s">
        <v>75</v>
      </c>
      <c r="E112" s="17" t="s">
        <v>132</v>
      </c>
      <c r="F112" s="17">
        <v>200</v>
      </c>
      <c r="G112" s="18">
        <v>1669.2</v>
      </c>
      <c r="H112" s="44">
        <v>1669.2</v>
      </c>
      <c r="I112" s="18">
        <v>1669.2</v>
      </c>
      <c r="J112" s="19">
        <v>0</v>
      </c>
      <c r="K112" s="19">
        <f t="shared" si="17"/>
        <v>100</v>
      </c>
    </row>
    <row r="113" spans="1:11" ht="18.75" hidden="1" customHeight="1">
      <c r="A113" s="8" t="s">
        <v>58</v>
      </c>
      <c r="B113" s="9">
        <v>992</v>
      </c>
      <c r="C113" s="3" t="s">
        <v>79</v>
      </c>
      <c r="D113" s="3" t="s">
        <v>75</v>
      </c>
      <c r="E113" s="3">
        <v>6606533</v>
      </c>
      <c r="F113" s="3" t="s">
        <v>84</v>
      </c>
      <c r="G113" s="14">
        <f>G114</f>
        <v>0</v>
      </c>
      <c r="H113" s="14">
        <f>H114</f>
        <v>0</v>
      </c>
      <c r="I113" s="14">
        <f>I114</f>
        <v>0</v>
      </c>
      <c r="J113" s="19" t="e">
        <f t="shared" si="19"/>
        <v>#DIV/0!</v>
      </c>
      <c r="K113" s="19" t="e">
        <f t="shared" si="17"/>
        <v>#DIV/0!</v>
      </c>
    </row>
    <row r="114" spans="1:11" ht="34.35" hidden="1" customHeight="1">
      <c r="A114" s="15" t="s">
        <v>23</v>
      </c>
      <c r="B114" s="16">
        <v>992</v>
      </c>
      <c r="C114" s="17" t="s">
        <v>79</v>
      </c>
      <c r="D114" s="17" t="s">
        <v>75</v>
      </c>
      <c r="E114" s="17">
        <v>6606533</v>
      </c>
      <c r="F114" s="17">
        <v>200</v>
      </c>
      <c r="G114" s="18">
        <v>0</v>
      </c>
      <c r="H114" s="44">
        <v>0</v>
      </c>
      <c r="I114" s="18">
        <v>0</v>
      </c>
      <c r="J114" s="19" t="e">
        <f t="shared" si="19"/>
        <v>#DIV/0!</v>
      </c>
      <c r="K114" s="19" t="e">
        <f t="shared" si="17"/>
        <v>#DIV/0!</v>
      </c>
    </row>
    <row r="115" spans="1:11" ht="34.35" hidden="1" customHeight="1">
      <c r="A115" s="15"/>
      <c r="B115" s="16"/>
      <c r="C115" s="17"/>
      <c r="D115" s="17"/>
      <c r="E115" s="17"/>
      <c r="F115" s="17"/>
      <c r="G115" s="18"/>
      <c r="H115" s="44"/>
      <c r="I115" s="18"/>
      <c r="J115" s="19">
        <v>0</v>
      </c>
      <c r="K115" s="19" t="e">
        <f t="shared" si="17"/>
        <v>#DIV/0!</v>
      </c>
    </row>
    <row r="116" spans="1:11" ht="34.35" hidden="1" customHeight="1">
      <c r="A116" s="15"/>
      <c r="B116" s="16"/>
      <c r="C116" s="17"/>
      <c r="D116" s="17"/>
      <c r="E116" s="17"/>
      <c r="F116" s="17"/>
      <c r="G116" s="18"/>
      <c r="H116" s="44"/>
      <c r="I116" s="18"/>
      <c r="J116" s="19">
        <v>0</v>
      </c>
      <c r="K116" s="19" t="e">
        <f t="shared" si="17"/>
        <v>#DIV/0!</v>
      </c>
    </row>
    <row r="117" spans="1:11" ht="34.35" hidden="1" customHeight="1">
      <c r="A117" s="15"/>
      <c r="B117" s="16"/>
      <c r="C117" s="17"/>
      <c r="D117" s="17"/>
      <c r="E117" s="17"/>
      <c r="F117" s="17"/>
      <c r="G117" s="18"/>
      <c r="H117" s="44"/>
      <c r="I117" s="18"/>
      <c r="J117" s="19">
        <v>0</v>
      </c>
      <c r="K117" s="19" t="e">
        <f t="shared" si="17"/>
        <v>#DIV/0!</v>
      </c>
    </row>
    <row r="118" spans="1:11" ht="34.35" hidden="1" customHeight="1">
      <c r="A118" s="8" t="s">
        <v>59</v>
      </c>
      <c r="B118" s="9">
        <v>992</v>
      </c>
      <c r="C118" s="3" t="s">
        <v>79</v>
      </c>
      <c r="D118" s="3" t="s">
        <v>75</v>
      </c>
      <c r="E118" s="3">
        <v>6636062</v>
      </c>
      <c r="F118" s="3" t="s">
        <v>84</v>
      </c>
      <c r="G118" s="14"/>
      <c r="H118" s="14"/>
      <c r="I118" s="14"/>
      <c r="J118" s="13">
        <v>0</v>
      </c>
      <c r="K118" s="13" t="e">
        <f t="shared" si="17"/>
        <v>#DIV/0!</v>
      </c>
    </row>
    <row r="119" spans="1:11" ht="34.35" hidden="1" customHeight="1">
      <c r="A119" s="15" t="s">
        <v>23</v>
      </c>
      <c r="B119" s="16">
        <v>992</v>
      </c>
      <c r="C119" s="17" t="s">
        <v>79</v>
      </c>
      <c r="D119" s="17" t="s">
        <v>75</v>
      </c>
      <c r="E119" s="17">
        <v>6636062</v>
      </c>
      <c r="F119" s="17">
        <v>200</v>
      </c>
      <c r="G119" s="18"/>
      <c r="H119" s="44"/>
      <c r="I119" s="18"/>
      <c r="J119" s="19">
        <v>0</v>
      </c>
      <c r="K119" s="19" t="e">
        <f t="shared" si="17"/>
        <v>#DIV/0!</v>
      </c>
    </row>
    <row r="120" spans="1:11" ht="20.25" customHeight="1">
      <c r="A120" s="8" t="s">
        <v>60</v>
      </c>
      <c r="B120" s="27">
        <v>992</v>
      </c>
      <c r="C120" s="28" t="s">
        <v>79</v>
      </c>
      <c r="D120" s="28" t="s">
        <v>77</v>
      </c>
      <c r="E120" s="28" t="s">
        <v>85</v>
      </c>
      <c r="F120" s="28" t="s">
        <v>84</v>
      </c>
      <c r="G120" s="29">
        <f>G123+G125+G127+G129</f>
        <v>3719</v>
      </c>
      <c r="H120" s="29">
        <f t="shared" ref="H120:I120" si="27">H123+H125+H127+H129</f>
        <v>2911</v>
      </c>
      <c r="I120" s="29">
        <f t="shared" si="27"/>
        <v>2685</v>
      </c>
      <c r="J120" s="35">
        <f t="shared" si="19"/>
        <v>92.236344898660249</v>
      </c>
      <c r="K120" s="13">
        <f t="shared" si="17"/>
        <v>72.196827104060233</v>
      </c>
    </row>
    <row r="121" spans="1:11" ht="34.35" customHeight="1">
      <c r="A121" s="8" t="s">
        <v>61</v>
      </c>
      <c r="B121" s="27">
        <v>992</v>
      </c>
      <c r="C121" s="28" t="s">
        <v>79</v>
      </c>
      <c r="D121" s="28" t="s">
        <v>77</v>
      </c>
      <c r="E121" s="28">
        <v>5900000</v>
      </c>
      <c r="F121" s="28" t="s">
        <v>84</v>
      </c>
      <c r="G121" s="29">
        <f>G123+G125+G127+G129</f>
        <v>3719</v>
      </c>
      <c r="H121" s="29">
        <f t="shared" ref="H121:I121" si="28">H123+H125+H127+H129</f>
        <v>2911</v>
      </c>
      <c r="I121" s="29">
        <f t="shared" si="28"/>
        <v>2685</v>
      </c>
      <c r="J121" s="35">
        <f t="shared" si="19"/>
        <v>92.236344898660249</v>
      </c>
      <c r="K121" s="13">
        <f t="shared" si="17"/>
        <v>72.196827104060233</v>
      </c>
    </row>
    <row r="122" spans="1:11" ht="20.25" customHeight="1">
      <c r="A122" s="8" t="s">
        <v>62</v>
      </c>
      <c r="B122" s="27">
        <v>992</v>
      </c>
      <c r="C122" s="28" t="s">
        <v>79</v>
      </c>
      <c r="D122" s="28" t="s">
        <v>77</v>
      </c>
      <c r="E122" s="28">
        <v>5900007</v>
      </c>
      <c r="F122" s="28" t="s">
        <v>84</v>
      </c>
      <c r="G122" s="29">
        <f>G123</f>
        <v>1280</v>
      </c>
      <c r="H122" s="29">
        <f>H123</f>
        <v>600</v>
      </c>
      <c r="I122" s="29">
        <f>I123</f>
        <v>585.20000000000005</v>
      </c>
      <c r="J122" s="35">
        <f t="shared" si="19"/>
        <v>97.533333333333346</v>
      </c>
      <c r="K122" s="13">
        <f t="shared" si="17"/>
        <v>45.718750000000007</v>
      </c>
    </row>
    <row r="123" spans="1:11" ht="34.35" customHeight="1">
      <c r="A123" s="15" t="s">
        <v>23</v>
      </c>
      <c r="B123" s="30">
        <v>992</v>
      </c>
      <c r="C123" s="31" t="s">
        <v>79</v>
      </c>
      <c r="D123" s="31" t="s">
        <v>77</v>
      </c>
      <c r="E123" s="31">
        <v>5900007</v>
      </c>
      <c r="F123" s="31">
        <v>200</v>
      </c>
      <c r="G123" s="32">
        <v>1280</v>
      </c>
      <c r="H123" s="45">
        <v>600</v>
      </c>
      <c r="I123" s="32">
        <v>585.20000000000005</v>
      </c>
      <c r="J123" s="52">
        <f t="shared" si="19"/>
        <v>97.533333333333346</v>
      </c>
      <c r="K123" s="19">
        <f t="shared" si="17"/>
        <v>45.718750000000007</v>
      </c>
    </row>
    <row r="124" spans="1:11" ht="20.25" customHeight="1">
      <c r="A124" s="8" t="s">
        <v>63</v>
      </c>
      <c r="B124" s="27">
        <v>992</v>
      </c>
      <c r="C124" s="28" t="s">
        <v>79</v>
      </c>
      <c r="D124" s="28" t="s">
        <v>77</v>
      </c>
      <c r="E124" s="28">
        <v>5900009</v>
      </c>
      <c r="F124" s="28" t="s">
        <v>84</v>
      </c>
      <c r="G124" s="29">
        <f>G125</f>
        <v>111</v>
      </c>
      <c r="H124" s="29">
        <f>H125</f>
        <v>111</v>
      </c>
      <c r="I124" s="29">
        <f>I125</f>
        <v>111</v>
      </c>
      <c r="J124" s="53">
        <f t="shared" si="19"/>
        <v>100</v>
      </c>
      <c r="K124" s="13">
        <f t="shared" si="17"/>
        <v>100</v>
      </c>
    </row>
    <row r="125" spans="1:11" ht="34.35" customHeight="1">
      <c r="A125" s="15" t="s">
        <v>23</v>
      </c>
      <c r="B125" s="30">
        <v>992</v>
      </c>
      <c r="C125" s="31" t="s">
        <v>79</v>
      </c>
      <c r="D125" s="31" t="s">
        <v>77</v>
      </c>
      <c r="E125" s="31">
        <v>5900009</v>
      </c>
      <c r="F125" s="31">
        <v>200</v>
      </c>
      <c r="G125" s="32">
        <v>111</v>
      </c>
      <c r="H125" s="45">
        <v>111</v>
      </c>
      <c r="I125" s="32">
        <v>111</v>
      </c>
      <c r="J125" s="52">
        <f t="shared" si="19"/>
        <v>100</v>
      </c>
      <c r="K125" s="19">
        <f t="shared" si="17"/>
        <v>100</v>
      </c>
    </row>
    <row r="126" spans="1:11" ht="20.25" customHeight="1">
      <c r="A126" s="8" t="s">
        <v>64</v>
      </c>
      <c r="B126" s="27">
        <v>992</v>
      </c>
      <c r="C126" s="28" t="s">
        <v>79</v>
      </c>
      <c r="D126" s="28" t="s">
        <v>77</v>
      </c>
      <c r="E126" s="28">
        <v>5900010</v>
      </c>
      <c r="F126" s="28" t="s">
        <v>84</v>
      </c>
      <c r="G126" s="29">
        <f>G127</f>
        <v>2028</v>
      </c>
      <c r="H126" s="29">
        <f>H127</f>
        <v>1900</v>
      </c>
      <c r="I126" s="29">
        <f>I127</f>
        <v>1889.8</v>
      </c>
      <c r="J126" s="53">
        <f t="shared" ref="J126:J127" si="29">I126*100/H126</f>
        <v>99.463157894736838</v>
      </c>
      <c r="K126" s="13">
        <f t="shared" ref="K126:K127" si="30">I126*100/G126</f>
        <v>93.185404339250496</v>
      </c>
    </row>
    <row r="127" spans="1:11" ht="34.35" customHeight="1">
      <c r="A127" s="15" t="s">
        <v>23</v>
      </c>
      <c r="B127" s="30">
        <v>992</v>
      </c>
      <c r="C127" s="31" t="s">
        <v>79</v>
      </c>
      <c r="D127" s="31" t="s">
        <v>77</v>
      </c>
      <c r="E127" s="31">
        <v>5900010</v>
      </c>
      <c r="F127" s="31">
        <v>200</v>
      </c>
      <c r="G127" s="32">
        <v>2028</v>
      </c>
      <c r="H127" s="45">
        <v>1900</v>
      </c>
      <c r="I127" s="32">
        <v>1889.8</v>
      </c>
      <c r="J127" s="52">
        <f t="shared" si="29"/>
        <v>99.463157894736838</v>
      </c>
      <c r="K127" s="19">
        <f t="shared" si="30"/>
        <v>93.185404339250496</v>
      </c>
    </row>
    <row r="128" spans="1:11" ht="45.75" customHeight="1">
      <c r="A128" s="8" t="s">
        <v>133</v>
      </c>
      <c r="B128" s="27">
        <v>992</v>
      </c>
      <c r="C128" s="28" t="s">
        <v>79</v>
      </c>
      <c r="D128" s="28" t="s">
        <v>77</v>
      </c>
      <c r="E128" s="28" t="s">
        <v>134</v>
      </c>
      <c r="F128" s="28" t="s">
        <v>84</v>
      </c>
      <c r="G128" s="29">
        <f>G129</f>
        <v>300</v>
      </c>
      <c r="H128" s="29">
        <f>H129</f>
        <v>300</v>
      </c>
      <c r="I128" s="29">
        <f>I129</f>
        <v>99</v>
      </c>
      <c r="J128" s="53">
        <f t="shared" si="19"/>
        <v>33</v>
      </c>
      <c r="K128" s="13">
        <f t="shared" si="17"/>
        <v>33</v>
      </c>
    </row>
    <row r="129" spans="1:11" ht="34.35" customHeight="1">
      <c r="A129" s="15" t="s">
        <v>23</v>
      </c>
      <c r="B129" s="30">
        <v>992</v>
      </c>
      <c r="C129" s="31" t="s">
        <v>79</v>
      </c>
      <c r="D129" s="31" t="s">
        <v>77</v>
      </c>
      <c r="E129" s="31" t="s">
        <v>134</v>
      </c>
      <c r="F129" s="31">
        <v>200</v>
      </c>
      <c r="G129" s="32">
        <v>300</v>
      </c>
      <c r="H129" s="45">
        <v>300</v>
      </c>
      <c r="I129" s="32">
        <v>99</v>
      </c>
      <c r="J129" s="52">
        <f t="shared" si="19"/>
        <v>33</v>
      </c>
      <c r="K129" s="19">
        <f t="shared" si="17"/>
        <v>33</v>
      </c>
    </row>
    <row r="130" spans="1:11" ht="20.25" customHeight="1">
      <c r="A130" s="10" t="s">
        <v>65</v>
      </c>
      <c r="B130" s="33">
        <v>992</v>
      </c>
      <c r="C130" s="34" t="s">
        <v>80</v>
      </c>
      <c r="D130" s="34" t="s">
        <v>83</v>
      </c>
      <c r="E130" s="34" t="s">
        <v>85</v>
      </c>
      <c r="F130" s="34" t="s">
        <v>84</v>
      </c>
      <c r="G130" s="35">
        <f>G135</f>
        <v>881</v>
      </c>
      <c r="H130" s="35">
        <f>H135</f>
        <v>650</v>
      </c>
      <c r="I130" s="35">
        <f>I135</f>
        <v>614.20000000000005</v>
      </c>
      <c r="J130" s="53">
        <f t="shared" si="19"/>
        <v>94.492307692307705</v>
      </c>
      <c r="K130" s="13">
        <f t="shared" si="17"/>
        <v>69.716231555051081</v>
      </c>
    </row>
    <row r="131" spans="1:11" ht="20.25" customHeight="1">
      <c r="A131" s="8" t="s">
        <v>66</v>
      </c>
      <c r="B131" s="27">
        <v>992</v>
      </c>
      <c r="C131" s="28" t="s">
        <v>80</v>
      </c>
      <c r="D131" s="28" t="s">
        <v>80</v>
      </c>
      <c r="E131" s="28" t="s">
        <v>85</v>
      </c>
      <c r="F131" s="28" t="s">
        <v>84</v>
      </c>
      <c r="G131" s="29">
        <f>G135</f>
        <v>881</v>
      </c>
      <c r="H131" s="29">
        <f>H135</f>
        <v>650</v>
      </c>
      <c r="I131" s="29">
        <f>I135</f>
        <v>614.20000000000005</v>
      </c>
      <c r="J131" s="53">
        <f t="shared" si="19"/>
        <v>94.492307692307705</v>
      </c>
      <c r="K131" s="13">
        <f t="shared" si="17"/>
        <v>69.716231555051081</v>
      </c>
    </row>
    <row r="132" spans="1:11" ht="20.25" customHeight="1">
      <c r="A132" s="8" t="s">
        <v>67</v>
      </c>
      <c r="B132" s="27">
        <v>992</v>
      </c>
      <c r="C132" s="28" t="s">
        <v>80</v>
      </c>
      <c r="D132" s="28" t="s">
        <v>80</v>
      </c>
      <c r="E132" s="28">
        <v>5400000</v>
      </c>
      <c r="F132" s="28" t="s">
        <v>84</v>
      </c>
      <c r="G132" s="29">
        <f>G135</f>
        <v>881</v>
      </c>
      <c r="H132" s="29">
        <f>H135</f>
        <v>650</v>
      </c>
      <c r="I132" s="29">
        <f>I135</f>
        <v>614.20000000000005</v>
      </c>
      <c r="J132" s="53">
        <f t="shared" si="19"/>
        <v>94.492307692307705</v>
      </c>
      <c r="K132" s="13">
        <f t="shared" si="17"/>
        <v>69.716231555051081</v>
      </c>
    </row>
    <row r="133" spans="1:11" ht="32.25" customHeight="1">
      <c r="A133" s="8" t="s">
        <v>135</v>
      </c>
      <c r="B133" s="27">
        <v>992</v>
      </c>
      <c r="C133" s="28" t="s">
        <v>80</v>
      </c>
      <c r="D133" s="28" t="s">
        <v>80</v>
      </c>
      <c r="E133" s="28" t="s">
        <v>136</v>
      </c>
      <c r="F133" s="28" t="s">
        <v>84</v>
      </c>
      <c r="G133" s="29">
        <f>G135</f>
        <v>881</v>
      </c>
      <c r="H133" s="29">
        <f>H135</f>
        <v>650</v>
      </c>
      <c r="I133" s="29">
        <f>I135</f>
        <v>614.20000000000005</v>
      </c>
      <c r="J133" s="53">
        <f t="shared" si="19"/>
        <v>94.492307692307705</v>
      </c>
      <c r="K133" s="13">
        <f t="shared" si="17"/>
        <v>69.716231555051081</v>
      </c>
    </row>
    <row r="134" spans="1:11" ht="34.35" customHeight="1">
      <c r="A134" s="8" t="s">
        <v>137</v>
      </c>
      <c r="B134" s="27">
        <v>992</v>
      </c>
      <c r="C134" s="28" t="s">
        <v>80</v>
      </c>
      <c r="D134" s="28" t="s">
        <v>80</v>
      </c>
      <c r="E134" s="28" t="s">
        <v>138</v>
      </c>
      <c r="F134" s="28" t="s">
        <v>84</v>
      </c>
      <c r="G134" s="29">
        <f>G135</f>
        <v>881</v>
      </c>
      <c r="H134" s="29">
        <f>H135</f>
        <v>650</v>
      </c>
      <c r="I134" s="29">
        <f>I135</f>
        <v>614.20000000000005</v>
      </c>
      <c r="J134" s="53">
        <f t="shared" si="19"/>
        <v>94.492307692307705</v>
      </c>
      <c r="K134" s="13">
        <f t="shared" si="17"/>
        <v>69.716231555051081</v>
      </c>
    </row>
    <row r="135" spans="1:11" ht="34.35" customHeight="1">
      <c r="A135" s="15" t="s">
        <v>139</v>
      </c>
      <c r="B135" s="30">
        <v>992</v>
      </c>
      <c r="C135" s="31" t="s">
        <v>80</v>
      </c>
      <c r="D135" s="31" t="s">
        <v>80</v>
      </c>
      <c r="E135" s="31" t="s">
        <v>138</v>
      </c>
      <c r="F135" s="31" t="s">
        <v>140</v>
      </c>
      <c r="G135" s="32">
        <v>881</v>
      </c>
      <c r="H135" s="45">
        <v>650</v>
      </c>
      <c r="I135" s="32">
        <v>614.20000000000005</v>
      </c>
      <c r="J135" s="52">
        <f t="shared" si="19"/>
        <v>94.492307692307705</v>
      </c>
      <c r="K135" s="19">
        <f t="shared" si="17"/>
        <v>69.716231555051081</v>
      </c>
    </row>
    <row r="136" spans="1:11" ht="20.25" customHeight="1">
      <c r="A136" s="10" t="s">
        <v>68</v>
      </c>
      <c r="B136" s="33">
        <v>992</v>
      </c>
      <c r="C136" s="34" t="s">
        <v>81</v>
      </c>
      <c r="D136" s="34" t="s">
        <v>83</v>
      </c>
      <c r="E136" s="34" t="s">
        <v>85</v>
      </c>
      <c r="F136" s="34" t="s">
        <v>84</v>
      </c>
      <c r="G136" s="35">
        <f>G141+G143+G145+G147</f>
        <v>12123.3</v>
      </c>
      <c r="H136" s="35">
        <f>H141+H143+H145+H147</f>
        <v>7348.5</v>
      </c>
      <c r="I136" s="35">
        <f t="shared" ref="I136" si="31">I141+I143+I145+I147</f>
        <v>7348.5</v>
      </c>
      <c r="J136" s="53">
        <f t="shared" si="19"/>
        <v>100</v>
      </c>
      <c r="K136" s="13">
        <f t="shared" si="17"/>
        <v>60.614684120660222</v>
      </c>
    </row>
    <row r="137" spans="1:11" ht="20.25" customHeight="1">
      <c r="A137" s="8" t="s">
        <v>69</v>
      </c>
      <c r="B137" s="27">
        <v>992</v>
      </c>
      <c r="C137" s="28" t="s">
        <v>81</v>
      </c>
      <c r="D137" s="28" t="s">
        <v>74</v>
      </c>
      <c r="E137" s="28" t="s">
        <v>85</v>
      </c>
      <c r="F137" s="28" t="s">
        <v>84</v>
      </c>
      <c r="G137" s="29">
        <f>G141+G143+G145+G147</f>
        <v>12123.3</v>
      </c>
      <c r="H137" s="29">
        <f t="shared" ref="H137:I137" si="32">H141+H143+H145+H147</f>
        <v>7348.5</v>
      </c>
      <c r="I137" s="29">
        <f t="shared" si="32"/>
        <v>7348.5</v>
      </c>
      <c r="J137" s="53">
        <f t="shared" si="19"/>
        <v>100</v>
      </c>
      <c r="K137" s="13">
        <f t="shared" si="17"/>
        <v>60.614684120660222</v>
      </c>
    </row>
    <row r="138" spans="1:11" ht="20.25" customHeight="1">
      <c r="A138" s="8" t="s">
        <v>70</v>
      </c>
      <c r="B138" s="27">
        <v>992</v>
      </c>
      <c r="C138" s="28" t="s">
        <v>81</v>
      </c>
      <c r="D138" s="28" t="s">
        <v>74</v>
      </c>
      <c r="E138" s="28">
        <v>5300000</v>
      </c>
      <c r="F138" s="28" t="s">
        <v>84</v>
      </c>
      <c r="G138" s="29">
        <f>G141+G143+G145+G147</f>
        <v>12123.3</v>
      </c>
      <c r="H138" s="29">
        <f t="shared" ref="H138:I138" si="33">H141+H143+H145+H147</f>
        <v>7348.5</v>
      </c>
      <c r="I138" s="29">
        <f t="shared" si="33"/>
        <v>7348.5</v>
      </c>
      <c r="J138" s="53">
        <f t="shared" si="19"/>
        <v>100</v>
      </c>
      <c r="K138" s="13">
        <f t="shared" si="17"/>
        <v>60.614684120660222</v>
      </c>
    </row>
    <row r="139" spans="1:11" ht="20.25" customHeight="1">
      <c r="A139" s="8" t="s">
        <v>71</v>
      </c>
      <c r="B139" s="27">
        <v>992</v>
      </c>
      <c r="C139" s="28" t="s">
        <v>81</v>
      </c>
      <c r="D139" s="28" t="s">
        <v>74</v>
      </c>
      <c r="E139" s="28">
        <v>5370000</v>
      </c>
      <c r="F139" s="28" t="s">
        <v>84</v>
      </c>
      <c r="G139" s="29">
        <f>G141+G143+G145+G147</f>
        <v>12123.3</v>
      </c>
      <c r="H139" s="29">
        <f t="shared" ref="H139:I139" si="34">H141+H143+H145+H147</f>
        <v>7348.5</v>
      </c>
      <c r="I139" s="29">
        <f t="shared" si="34"/>
        <v>7348.5</v>
      </c>
      <c r="J139" s="53">
        <f t="shared" si="19"/>
        <v>100</v>
      </c>
      <c r="K139" s="13">
        <f t="shared" si="17"/>
        <v>60.614684120660222</v>
      </c>
    </row>
    <row r="140" spans="1:11" ht="49.5" customHeight="1">
      <c r="A140" s="8" t="s">
        <v>72</v>
      </c>
      <c r="B140" s="27">
        <v>992</v>
      </c>
      <c r="C140" s="28" t="s">
        <v>81</v>
      </c>
      <c r="D140" s="28" t="s">
        <v>74</v>
      </c>
      <c r="E140" s="28">
        <v>5372100</v>
      </c>
      <c r="F140" s="28" t="s">
        <v>84</v>
      </c>
      <c r="G140" s="29">
        <f>G141</f>
        <v>5883.7</v>
      </c>
      <c r="H140" s="29">
        <f>H141</f>
        <v>3550</v>
      </c>
      <c r="I140" s="29">
        <f>I141</f>
        <v>3550</v>
      </c>
      <c r="J140" s="53">
        <f t="shared" si="19"/>
        <v>100</v>
      </c>
      <c r="K140" s="13">
        <f t="shared" si="17"/>
        <v>60.336183014089777</v>
      </c>
    </row>
    <row r="141" spans="1:11" ht="20.25" customHeight="1">
      <c r="A141" s="15" t="s">
        <v>14</v>
      </c>
      <c r="B141" s="30">
        <v>992</v>
      </c>
      <c r="C141" s="31" t="s">
        <v>81</v>
      </c>
      <c r="D141" s="31" t="s">
        <v>74</v>
      </c>
      <c r="E141" s="31">
        <v>5372100</v>
      </c>
      <c r="F141" s="31">
        <v>500</v>
      </c>
      <c r="G141" s="32">
        <v>5883.7</v>
      </c>
      <c r="H141" s="45">
        <v>3550</v>
      </c>
      <c r="I141" s="32">
        <v>3550</v>
      </c>
      <c r="J141" s="52">
        <f t="shared" si="19"/>
        <v>100</v>
      </c>
      <c r="K141" s="19">
        <f t="shared" si="17"/>
        <v>60.336183014089777</v>
      </c>
    </row>
    <row r="142" spans="1:11" ht="62.25" customHeight="1">
      <c r="A142" s="8" t="s">
        <v>73</v>
      </c>
      <c r="B142" s="27">
        <v>992</v>
      </c>
      <c r="C142" s="28" t="s">
        <v>81</v>
      </c>
      <c r="D142" s="28" t="s">
        <v>74</v>
      </c>
      <c r="E142" s="28">
        <v>5372200</v>
      </c>
      <c r="F142" s="28" t="s">
        <v>84</v>
      </c>
      <c r="G142" s="29">
        <f>G143</f>
        <v>1308.2</v>
      </c>
      <c r="H142" s="29">
        <f>H143</f>
        <v>1000</v>
      </c>
      <c r="I142" s="29">
        <f>I143</f>
        <v>1000</v>
      </c>
      <c r="J142" s="53">
        <f t="shared" si="19"/>
        <v>100</v>
      </c>
      <c r="K142" s="13">
        <f t="shared" si="17"/>
        <v>76.440911175661213</v>
      </c>
    </row>
    <row r="143" spans="1:11" ht="20.25" customHeight="1">
      <c r="A143" s="15" t="s">
        <v>14</v>
      </c>
      <c r="B143" s="30">
        <v>992</v>
      </c>
      <c r="C143" s="31" t="s">
        <v>81</v>
      </c>
      <c r="D143" s="31" t="s">
        <v>74</v>
      </c>
      <c r="E143" s="31">
        <v>5372200</v>
      </c>
      <c r="F143" s="31">
        <v>500</v>
      </c>
      <c r="G143" s="32">
        <v>1308.2</v>
      </c>
      <c r="H143" s="45">
        <v>1000</v>
      </c>
      <c r="I143" s="32">
        <v>1000</v>
      </c>
      <c r="J143" s="52">
        <f t="shared" si="19"/>
        <v>100</v>
      </c>
      <c r="K143" s="19">
        <f t="shared" si="17"/>
        <v>76.440911175661213</v>
      </c>
    </row>
    <row r="144" spans="1:11" ht="31.5" customHeight="1">
      <c r="A144" s="37" t="s">
        <v>101</v>
      </c>
      <c r="B144" s="42">
        <v>992</v>
      </c>
      <c r="C144" s="36" t="s">
        <v>81</v>
      </c>
      <c r="D144" s="36" t="s">
        <v>74</v>
      </c>
      <c r="E144" s="36" t="s">
        <v>99</v>
      </c>
      <c r="F144" s="36" t="s">
        <v>84</v>
      </c>
      <c r="G144" s="43">
        <f>G145</f>
        <v>3731.4</v>
      </c>
      <c r="H144" s="43">
        <f>H145</f>
        <v>2798.5</v>
      </c>
      <c r="I144" s="43">
        <f>I145</f>
        <v>2798.5</v>
      </c>
      <c r="J144" s="53">
        <f t="shared" si="19"/>
        <v>100</v>
      </c>
      <c r="K144" s="13">
        <f t="shared" si="17"/>
        <v>74.998660020367694</v>
      </c>
    </row>
    <row r="145" spans="1:11" ht="20.25" customHeight="1">
      <c r="A145" s="15" t="s">
        <v>14</v>
      </c>
      <c r="B145" s="30">
        <v>992</v>
      </c>
      <c r="C145" s="31" t="s">
        <v>81</v>
      </c>
      <c r="D145" s="31" t="s">
        <v>74</v>
      </c>
      <c r="E145" s="31" t="s">
        <v>99</v>
      </c>
      <c r="F145" s="31">
        <v>500</v>
      </c>
      <c r="G145" s="32">
        <v>3731.4</v>
      </c>
      <c r="H145" s="45">
        <v>2798.5</v>
      </c>
      <c r="I145" s="32">
        <v>2798.5</v>
      </c>
      <c r="J145" s="52">
        <f t="shared" si="19"/>
        <v>100</v>
      </c>
      <c r="K145" s="19">
        <f>I145*100/G145</f>
        <v>74.998660020367694</v>
      </c>
    </row>
    <row r="146" spans="1:11" ht="48" customHeight="1">
      <c r="A146" s="37" t="s">
        <v>141</v>
      </c>
      <c r="B146" s="42">
        <v>992</v>
      </c>
      <c r="C146" s="36" t="s">
        <v>81</v>
      </c>
      <c r="D146" s="36" t="s">
        <v>74</v>
      </c>
      <c r="E146" s="36" t="s">
        <v>142</v>
      </c>
      <c r="F146" s="36" t="s">
        <v>84</v>
      </c>
      <c r="G146" s="43">
        <f>G147</f>
        <v>1200</v>
      </c>
      <c r="H146" s="43">
        <f>H147</f>
        <v>0</v>
      </c>
      <c r="I146" s="43">
        <f>I147</f>
        <v>0</v>
      </c>
      <c r="J146" s="53" t="e">
        <f t="shared" si="19"/>
        <v>#DIV/0!</v>
      </c>
      <c r="K146" s="13">
        <f t="shared" si="17"/>
        <v>0</v>
      </c>
    </row>
    <row r="147" spans="1:11" ht="20.25" customHeight="1">
      <c r="A147" s="15" t="s">
        <v>14</v>
      </c>
      <c r="B147" s="30">
        <v>992</v>
      </c>
      <c r="C147" s="31" t="s">
        <v>81</v>
      </c>
      <c r="D147" s="31" t="s">
        <v>74</v>
      </c>
      <c r="E147" s="31" t="s">
        <v>142</v>
      </c>
      <c r="F147" s="31" t="s">
        <v>100</v>
      </c>
      <c r="G147" s="32">
        <v>1200</v>
      </c>
      <c r="H147" s="45">
        <v>0</v>
      </c>
      <c r="I147" s="32">
        <v>0</v>
      </c>
      <c r="J147" s="52" t="e">
        <f t="shared" si="19"/>
        <v>#DIV/0!</v>
      </c>
      <c r="K147" s="19">
        <f>I147*100/G147</f>
        <v>0</v>
      </c>
    </row>
    <row r="148" spans="1:11" ht="20.25" customHeight="1">
      <c r="A148" s="10" t="s">
        <v>143</v>
      </c>
      <c r="B148" s="33">
        <v>992</v>
      </c>
      <c r="C148" s="34" t="s">
        <v>144</v>
      </c>
      <c r="D148" s="34" t="s">
        <v>83</v>
      </c>
      <c r="E148" s="34" t="s">
        <v>85</v>
      </c>
      <c r="F148" s="34" t="s">
        <v>84</v>
      </c>
      <c r="G148" s="35">
        <f>G152+G156+G159+G162+G165</f>
        <v>373.4</v>
      </c>
      <c r="H148" s="35">
        <f t="shared" ref="H148:I148" si="35">H152+H156+H159+H162+H165</f>
        <v>332.79999999999995</v>
      </c>
      <c r="I148" s="35">
        <f t="shared" si="35"/>
        <v>324.79999999999995</v>
      </c>
      <c r="J148" s="53">
        <f t="shared" si="19"/>
        <v>97.596153846153854</v>
      </c>
      <c r="K148" s="13">
        <f t="shared" si="17"/>
        <v>86.984467059453664</v>
      </c>
    </row>
    <row r="149" spans="1:11" ht="20.25" customHeight="1">
      <c r="A149" s="8" t="s">
        <v>145</v>
      </c>
      <c r="B149" s="27">
        <v>992</v>
      </c>
      <c r="C149" s="28" t="s">
        <v>144</v>
      </c>
      <c r="D149" s="28" t="s">
        <v>77</v>
      </c>
      <c r="E149" s="28" t="s">
        <v>85</v>
      </c>
      <c r="F149" s="28" t="s">
        <v>84</v>
      </c>
      <c r="G149" s="29">
        <f>G152+G156+G159+G165</f>
        <v>274.7</v>
      </c>
      <c r="H149" s="29">
        <f t="shared" ref="H149:I149" si="36">H152+H156+H159+H165</f>
        <v>234.2</v>
      </c>
      <c r="I149" s="29">
        <f t="shared" si="36"/>
        <v>226.2</v>
      </c>
      <c r="J149" s="53">
        <f t="shared" si="19"/>
        <v>96.584116140051236</v>
      </c>
      <c r="K149" s="13">
        <f t="shared" si="17"/>
        <v>82.344375682562799</v>
      </c>
    </row>
    <row r="150" spans="1:11" ht="32.25" customHeight="1">
      <c r="A150" s="8" t="s">
        <v>146</v>
      </c>
      <c r="B150" s="27">
        <v>992</v>
      </c>
      <c r="C150" s="28" t="s">
        <v>144</v>
      </c>
      <c r="D150" s="28" t="s">
        <v>77</v>
      </c>
      <c r="E150" s="28" t="s">
        <v>126</v>
      </c>
      <c r="F150" s="28" t="s">
        <v>84</v>
      </c>
      <c r="G150" s="29">
        <f>G152</f>
        <v>89</v>
      </c>
      <c r="H150" s="29">
        <f>H152</f>
        <v>50</v>
      </c>
      <c r="I150" s="29">
        <f>I152</f>
        <v>42</v>
      </c>
      <c r="J150" s="53">
        <f t="shared" ref="J150:J151" si="37">I150*100/H150</f>
        <v>84</v>
      </c>
      <c r="K150" s="13">
        <f t="shared" ref="K150:K152" si="38">I150*100/G150</f>
        <v>47.19101123595506</v>
      </c>
    </row>
    <row r="151" spans="1:11" ht="33" customHeight="1">
      <c r="A151" s="8" t="s">
        <v>147</v>
      </c>
      <c r="B151" s="27">
        <v>992</v>
      </c>
      <c r="C151" s="28" t="s">
        <v>144</v>
      </c>
      <c r="D151" s="28" t="s">
        <v>77</v>
      </c>
      <c r="E151" s="28" t="s">
        <v>148</v>
      </c>
      <c r="F151" s="28" t="s">
        <v>84</v>
      </c>
      <c r="G151" s="29">
        <f>G152</f>
        <v>89</v>
      </c>
      <c r="H151" s="29">
        <f>H152</f>
        <v>50</v>
      </c>
      <c r="I151" s="29">
        <f>I152</f>
        <v>42</v>
      </c>
      <c r="J151" s="53">
        <f t="shared" si="37"/>
        <v>84</v>
      </c>
      <c r="K151" s="13">
        <f t="shared" si="38"/>
        <v>47.19101123595506</v>
      </c>
    </row>
    <row r="152" spans="1:11" ht="34.35" customHeight="1">
      <c r="A152" s="56" t="s">
        <v>149</v>
      </c>
      <c r="B152" s="55">
        <v>992</v>
      </c>
      <c r="C152" s="31" t="s">
        <v>144</v>
      </c>
      <c r="D152" s="31" t="s">
        <v>77</v>
      </c>
      <c r="E152" s="31" t="s">
        <v>148</v>
      </c>
      <c r="F152" s="31">
        <v>200</v>
      </c>
      <c r="G152" s="32">
        <v>89</v>
      </c>
      <c r="H152" s="45">
        <v>50</v>
      </c>
      <c r="I152" s="32">
        <v>42</v>
      </c>
      <c r="J152" s="52">
        <f>I152*100/H152</f>
        <v>84</v>
      </c>
      <c r="K152" s="19">
        <f t="shared" si="38"/>
        <v>47.19101123595506</v>
      </c>
    </row>
    <row r="153" spans="1:11" ht="32.25" customHeight="1">
      <c r="A153" s="8" t="s">
        <v>150</v>
      </c>
      <c r="B153" s="27">
        <v>992</v>
      </c>
      <c r="C153" s="28" t="s">
        <v>144</v>
      </c>
      <c r="D153" s="28" t="s">
        <v>77</v>
      </c>
      <c r="E153" s="28" t="s">
        <v>151</v>
      </c>
      <c r="F153" s="28" t="s">
        <v>84</v>
      </c>
      <c r="G153" s="29">
        <f>G156</f>
        <v>100</v>
      </c>
      <c r="H153" s="29">
        <f t="shared" ref="H153:I153" si="39">H156</f>
        <v>98.6</v>
      </c>
      <c r="I153" s="29">
        <f t="shared" si="39"/>
        <v>98.6</v>
      </c>
      <c r="J153" s="53">
        <f t="shared" si="19"/>
        <v>100</v>
      </c>
      <c r="K153" s="13">
        <f t="shared" si="17"/>
        <v>98.6</v>
      </c>
    </row>
    <row r="154" spans="1:11" ht="33" customHeight="1">
      <c r="A154" s="8" t="s">
        <v>152</v>
      </c>
      <c r="B154" s="27">
        <v>992</v>
      </c>
      <c r="C154" s="28" t="s">
        <v>144</v>
      </c>
      <c r="D154" s="28" t="s">
        <v>77</v>
      </c>
      <c r="E154" s="28" t="s">
        <v>153</v>
      </c>
      <c r="F154" s="28" t="s">
        <v>84</v>
      </c>
      <c r="G154" s="29">
        <f t="shared" ref="G154:I155" si="40">G155</f>
        <v>100</v>
      </c>
      <c r="H154" s="29">
        <f t="shared" si="40"/>
        <v>98.6</v>
      </c>
      <c r="I154" s="29">
        <f t="shared" si="40"/>
        <v>98.6</v>
      </c>
      <c r="J154" s="53">
        <f t="shared" si="19"/>
        <v>100</v>
      </c>
      <c r="K154" s="13">
        <f t="shared" si="17"/>
        <v>98.6</v>
      </c>
    </row>
    <row r="155" spans="1:11" ht="63" customHeight="1">
      <c r="A155" s="8" t="s">
        <v>154</v>
      </c>
      <c r="B155" s="27">
        <v>992</v>
      </c>
      <c r="C155" s="28" t="s">
        <v>144</v>
      </c>
      <c r="D155" s="28" t="s">
        <v>77</v>
      </c>
      <c r="E155" s="28" t="s">
        <v>155</v>
      </c>
      <c r="F155" s="28" t="s">
        <v>84</v>
      </c>
      <c r="G155" s="29">
        <f t="shared" si="40"/>
        <v>100</v>
      </c>
      <c r="H155" s="29">
        <f t="shared" si="40"/>
        <v>98.6</v>
      </c>
      <c r="I155" s="29">
        <f t="shared" si="40"/>
        <v>98.6</v>
      </c>
      <c r="J155" s="53">
        <f t="shared" ref="J155" si="41">I155*100/H155</f>
        <v>100</v>
      </c>
      <c r="K155" s="13">
        <f t="shared" ref="K155:K169" si="42">I155*100/G155</f>
        <v>98.6</v>
      </c>
    </row>
    <row r="156" spans="1:11" ht="34.35" customHeight="1">
      <c r="A156" s="56" t="s">
        <v>156</v>
      </c>
      <c r="B156" s="55">
        <v>992</v>
      </c>
      <c r="C156" s="31" t="s">
        <v>144</v>
      </c>
      <c r="D156" s="31" t="s">
        <v>77</v>
      </c>
      <c r="E156" s="31" t="s">
        <v>155</v>
      </c>
      <c r="F156" s="31" t="s">
        <v>115</v>
      </c>
      <c r="G156" s="32">
        <v>100</v>
      </c>
      <c r="H156" s="45">
        <v>98.6</v>
      </c>
      <c r="I156" s="32">
        <v>98.6</v>
      </c>
      <c r="J156" s="52">
        <f>I156*100/H156</f>
        <v>100</v>
      </c>
      <c r="K156" s="19">
        <f t="shared" si="42"/>
        <v>98.6</v>
      </c>
    </row>
    <row r="157" spans="1:11" ht="33" customHeight="1">
      <c r="A157" s="8" t="s">
        <v>152</v>
      </c>
      <c r="B157" s="27">
        <v>992</v>
      </c>
      <c r="C157" s="28" t="s">
        <v>144</v>
      </c>
      <c r="D157" s="28" t="s">
        <v>77</v>
      </c>
      <c r="E157" s="28" t="s">
        <v>153</v>
      </c>
      <c r="F157" s="28" t="s">
        <v>84</v>
      </c>
      <c r="G157" s="29">
        <f>G159</f>
        <v>55.7</v>
      </c>
      <c r="H157" s="29">
        <f>H159</f>
        <v>55.6</v>
      </c>
      <c r="I157" s="29">
        <f>I159</f>
        <v>55.6</v>
      </c>
      <c r="J157" s="53">
        <f t="shared" ref="J157:J158" si="43">I157*100/H157</f>
        <v>100</v>
      </c>
      <c r="K157" s="13">
        <f t="shared" si="42"/>
        <v>99.820466786355468</v>
      </c>
    </row>
    <row r="158" spans="1:11" ht="63" customHeight="1">
      <c r="A158" s="8" t="s">
        <v>154</v>
      </c>
      <c r="B158" s="27">
        <v>992</v>
      </c>
      <c r="C158" s="28" t="s">
        <v>144</v>
      </c>
      <c r="D158" s="28" t="s">
        <v>77</v>
      </c>
      <c r="E158" s="28" t="s">
        <v>157</v>
      </c>
      <c r="F158" s="28" t="s">
        <v>84</v>
      </c>
      <c r="G158" s="29">
        <f>G159</f>
        <v>55.7</v>
      </c>
      <c r="H158" s="29">
        <f>H159</f>
        <v>55.6</v>
      </c>
      <c r="I158" s="29">
        <f>I159</f>
        <v>55.6</v>
      </c>
      <c r="J158" s="53">
        <f t="shared" si="43"/>
        <v>100</v>
      </c>
      <c r="K158" s="13">
        <f t="shared" si="42"/>
        <v>99.820466786355468</v>
      </c>
    </row>
    <row r="159" spans="1:11" ht="34.35" customHeight="1">
      <c r="A159" s="56" t="s">
        <v>156</v>
      </c>
      <c r="B159" s="55">
        <v>992</v>
      </c>
      <c r="C159" s="31" t="s">
        <v>144</v>
      </c>
      <c r="D159" s="31" t="s">
        <v>77</v>
      </c>
      <c r="E159" s="31" t="s">
        <v>158</v>
      </c>
      <c r="F159" s="31" t="s">
        <v>115</v>
      </c>
      <c r="G159" s="32">
        <v>55.7</v>
      </c>
      <c r="H159" s="45">
        <v>55.6</v>
      </c>
      <c r="I159" s="32">
        <v>55.6</v>
      </c>
      <c r="J159" s="52">
        <f>I159*100/H159</f>
        <v>100</v>
      </c>
      <c r="K159" s="19">
        <f t="shared" si="42"/>
        <v>99.820466786355468</v>
      </c>
    </row>
    <row r="160" spans="1:11" ht="33" customHeight="1">
      <c r="A160" s="8" t="s">
        <v>152</v>
      </c>
      <c r="B160" s="27">
        <v>992</v>
      </c>
      <c r="C160" s="28" t="s">
        <v>144</v>
      </c>
      <c r="D160" s="28" t="s">
        <v>77</v>
      </c>
      <c r="E160" s="28" t="s">
        <v>153</v>
      </c>
      <c r="F160" s="28" t="s">
        <v>84</v>
      </c>
      <c r="G160" s="29">
        <f t="shared" ref="G160:I161" si="44">G161</f>
        <v>98.7</v>
      </c>
      <c r="H160" s="29">
        <f t="shared" si="44"/>
        <v>98.6</v>
      </c>
      <c r="I160" s="29">
        <f t="shared" si="44"/>
        <v>98.6</v>
      </c>
      <c r="J160" s="53">
        <f t="shared" ref="J160:J161" si="45">I160*100/H160</f>
        <v>100</v>
      </c>
      <c r="K160" s="13">
        <f t="shared" ref="K160:K162" si="46">I160*100/G160</f>
        <v>99.898682877406273</v>
      </c>
    </row>
    <row r="161" spans="1:13" ht="63" customHeight="1">
      <c r="A161" s="8" t="s">
        <v>154</v>
      </c>
      <c r="B161" s="27">
        <v>992</v>
      </c>
      <c r="C161" s="28" t="s">
        <v>144</v>
      </c>
      <c r="D161" s="28" t="s">
        <v>77</v>
      </c>
      <c r="E161" s="28" t="s">
        <v>159</v>
      </c>
      <c r="F161" s="28" t="s">
        <v>84</v>
      </c>
      <c r="G161" s="29">
        <f t="shared" si="44"/>
        <v>98.7</v>
      </c>
      <c r="H161" s="29">
        <f t="shared" si="44"/>
        <v>98.6</v>
      </c>
      <c r="I161" s="29">
        <f t="shared" si="44"/>
        <v>98.6</v>
      </c>
      <c r="J161" s="53">
        <f t="shared" si="45"/>
        <v>100</v>
      </c>
      <c r="K161" s="13">
        <f t="shared" si="46"/>
        <v>99.898682877406273</v>
      </c>
    </row>
    <row r="162" spans="1:13" ht="34.35" customHeight="1">
      <c r="A162" s="56" t="s">
        <v>156</v>
      </c>
      <c r="B162" s="55">
        <v>992</v>
      </c>
      <c r="C162" s="31" t="s">
        <v>144</v>
      </c>
      <c r="D162" s="31" t="s">
        <v>77</v>
      </c>
      <c r="E162" s="31" t="s">
        <v>160</v>
      </c>
      <c r="F162" s="31" t="s">
        <v>115</v>
      </c>
      <c r="G162" s="32">
        <v>98.7</v>
      </c>
      <c r="H162" s="45">
        <v>98.6</v>
      </c>
      <c r="I162" s="32">
        <v>98.6</v>
      </c>
      <c r="J162" s="52">
        <f>I162*100/H162</f>
        <v>100</v>
      </c>
      <c r="K162" s="19">
        <f t="shared" si="46"/>
        <v>99.898682877406273</v>
      </c>
    </row>
    <row r="163" spans="1:13" ht="33" customHeight="1">
      <c r="A163" s="8" t="s">
        <v>161</v>
      </c>
      <c r="B163" s="27">
        <v>992</v>
      </c>
      <c r="C163" s="28" t="s">
        <v>144</v>
      </c>
      <c r="D163" s="28" t="s">
        <v>77</v>
      </c>
      <c r="E163" s="28" t="s">
        <v>162</v>
      </c>
      <c r="F163" s="28" t="s">
        <v>84</v>
      </c>
      <c r="G163" s="29">
        <f t="shared" ref="G163:I164" si="47">G164</f>
        <v>30</v>
      </c>
      <c r="H163" s="29">
        <f t="shared" si="47"/>
        <v>30</v>
      </c>
      <c r="I163" s="29">
        <f t="shared" si="47"/>
        <v>30</v>
      </c>
      <c r="J163" s="53">
        <f t="shared" ref="J163:J166" si="48">I163*100/H163</f>
        <v>100</v>
      </c>
      <c r="K163" s="13">
        <f t="shared" si="42"/>
        <v>100</v>
      </c>
    </row>
    <row r="164" spans="1:13" ht="33" customHeight="1">
      <c r="A164" s="8" t="s">
        <v>163</v>
      </c>
      <c r="B164" s="27">
        <v>992</v>
      </c>
      <c r="C164" s="28" t="s">
        <v>144</v>
      </c>
      <c r="D164" s="28" t="s">
        <v>77</v>
      </c>
      <c r="E164" s="28" t="s">
        <v>164</v>
      </c>
      <c r="F164" s="28" t="s">
        <v>84</v>
      </c>
      <c r="G164" s="29">
        <f t="shared" si="47"/>
        <v>30</v>
      </c>
      <c r="H164" s="29">
        <f t="shared" si="47"/>
        <v>30</v>
      </c>
      <c r="I164" s="29">
        <f t="shared" si="47"/>
        <v>30</v>
      </c>
      <c r="J164" s="53">
        <f t="shared" si="48"/>
        <v>100</v>
      </c>
      <c r="K164" s="13">
        <f t="shared" si="42"/>
        <v>100</v>
      </c>
    </row>
    <row r="165" spans="1:13" ht="34.35" customHeight="1">
      <c r="A165" s="56" t="s">
        <v>156</v>
      </c>
      <c r="B165" s="55">
        <v>992</v>
      </c>
      <c r="C165" s="31" t="s">
        <v>144</v>
      </c>
      <c r="D165" s="31" t="s">
        <v>77</v>
      </c>
      <c r="E165" s="31" t="s">
        <v>164</v>
      </c>
      <c r="F165" s="31" t="s">
        <v>115</v>
      </c>
      <c r="G165" s="32">
        <v>30</v>
      </c>
      <c r="H165" s="45">
        <v>30</v>
      </c>
      <c r="I165" s="32">
        <v>30</v>
      </c>
      <c r="J165" s="52">
        <f>I165*100/H165</f>
        <v>100</v>
      </c>
      <c r="K165" s="19">
        <f t="shared" si="42"/>
        <v>100</v>
      </c>
    </row>
    <row r="166" spans="1:13" ht="33" customHeight="1">
      <c r="A166" s="8" t="s">
        <v>165</v>
      </c>
      <c r="B166" s="27">
        <v>992</v>
      </c>
      <c r="C166" s="28" t="s">
        <v>94</v>
      </c>
      <c r="D166" s="28" t="s">
        <v>83</v>
      </c>
      <c r="E166" s="28" t="s">
        <v>85</v>
      </c>
      <c r="F166" s="28" t="s">
        <v>84</v>
      </c>
      <c r="G166" s="29">
        <f t="shared" ref="G166:I170" si="49">G167</f>
        <v>357.2</v>
      </c>
      <c r="H166" s="29">
        <f t="shared" si="49"/>
        <v>133.6</v>
      </c>
      <c r="I166" s="29">
        <f t="shared" si="49"/>
        <v>133.6</v>
      </c>
      <c r="J166" s="53">
        <f t="shared" si="48"/>
        <v>100</v>
      </c>
      <c r="K166" s="13">
        <f t="shared" si="42"/>
        <v>37.402015677491605</v>
      </c>
    </row>
    <row r="167" spans="1:13" ht="33" customHeight="1">
      <c r="A167" s="8" t="s">
        <v>166</v>
      </c>
      <c r="B167" s="27">
        <v>992</v>
      </c>
      <c r="C167" s="28" t="s">
        <v>94</v>
      </c>
      <c r="D167" s="28" t="s">
        <v>74</v>
      </c>
      <c r="E167" s="28" t="s">
        <v>85</v>
      </c>
      <c r="F167" s="28" t="s">
        <v>84</v>
      </c>
      <c r="G167" s="29">
        <f t="shared" si="49"/>
        <v>357.2</v>
      </c>
      <c r="H167" s="29">
        <f t="shared" si="49"/>
        <v>133.6</v>
      </c>
      <c r="I167" s="29">
        <f t="shared" si="49"/>
        <v>133.6</v>
      </c>
      <c r="J167" s="53">
        <f t="shared" ref="J167:J169" si="50">I167*100/H167</f>
        <v>100</v>
      </c>
      <c r="K167" s="13">
        <f t="shared" si="42"/>
        <v>37.402015677491605</v>
      </c>
    </row>
    <row r="168" spans="1:13" ht="33" customHeight="1">
      <c r="A168" s="8" t="s">
        <v>167</v>
      </c>
      <c r="B168" s="27">
        <v>992</v>
      </c>
      <c r="C168" s="28" t="s">
        <v>94</v>
      </c>
      <c r="D168" s="28" t="s">
        <v>74</v>
      </c>
      <c r="E168" s="28" t="s">
        <v>168</v>
      </c>
      <c r="F168" s="28" t="s">
        <v>84</v>
      </c>
      <c r="G168" s="29">
        <f t="shared" si="49"/>
        <v>357.2</v>
      </c>
      <c r="H168" s="29">
        <f t="shared" si="49"/>
        <v>133.6</v>
      </c>
      <c r="I168" s="29">
        <f t="shared" si="49"/>
        <v>133.6</v>
      </c>
      <c r="J168" s="53">
        <f t="shared" ref="J168" si="51">I168*100/H168</f>
        <v>100</v>
      </c>
      <c r="K168" s="13">
        <f t="shared" ref="K168" si="52">I168*100/G168</f>
        <v>37.402015677491605</v>
      </c>
    </row>
    <row r="169" spans="1:13" ht="33" customHeight="1">
      <c r="A169" s="8" t="s">
        <v>169</v>
      </c>
      <c r="B169" s="27">
        <v>992</v>
      </c>
      <c r="C169" s="28" t="s">
        <v>94</v>
      </c>
      <c r="D169" s="28" t="s">
        <v>74</v>
      </c>
      <c r="E169" s="28" t="s">
        <v>95</v>
      </c>
      <c r="F169" s="28" t="s">
        <v>84</v>
      </c>
      <c r="G169" s="29">
        <f t="shared" si="49"/>
        <v>357.2</v>
      </c>
      <c r="H169" s="29">
        <f t="shared" si="49"/>
        <v>133.6</v>
      </c>
      <c r="I169" s="29">
        <f t="shared" si="49"/>
        <v>133.6</v>
      </c>
      <c r="J169" s="53">
        <f t="shared" si="50"/>
        <v>100</v>
      </c>
      <c r="K169" s="13">
        <f t="shared" si="42"/>
        <v>37.402015677491605</v>
      </c>
    </row>
    <row r="170" spans="1:13" ht="33" customHeight="1">
      <c r="A170" s="8" t="s">
        <v>170</v>
      </c>
      <c r="B170" s="27">
        <v>992</v>
      </c>
      <c r="C170" s="28" t="s">
        <v>94</v>
      </c>
      <c r="D170" s="28" t="s">
        <v>74</v>
      </c>
      <c r="E170" s="28" t="s">
        <v>171</v>
      </c>
      <c r="F170" s="28" t="s">
        <v>84</v>
      </c>
      <c r="G170" s="29">
        <f t="shared" si="49"/>
        <v>357.2</v>
      </c>
      <c r="H170" s="29">
        <f t="shared" si="49"/>
        <v>133.6</v>
      </c>
      <c r="I170" s="29">
        <f t="shared" si="49"/>
        <v>133.6</v>
      </c>
      <c r="J170" s="53">
        <f t="shared" ref="J170" si="53">I170*100/H170</f>
        <v>100</v>
      </c>
      <c r="K170" s="13">
        <f t="shared" ref="K170" si="54">I170*100/G170</f>
        <v>37.402015677491605</v>
      </c>
    </row>
    <row r="171" spans="1:13" ht="34.35" customHeight="1">
      <c r="A171" s="56" t="s">
        <v>172</v>
      </c>
      <c r="B171" s="55">
        <v>992</v>
      </c>
      <c r="C171" s="31" t="s">
        <v>94</v>
      </c>
      <c r="D171" s="31" t="s">
        <v>74</v>
      </c>
      <c r="E171" s="31" t="s">
        <v>171</v>
      </c>
      <c r="F171" s="31" t="s">
        <v>173</v>
      </c>
      <c r="G171" s="32">
        <v>357.2</v>
      </c>
      <c r="H171" s="45">
        <v>133.6</v>
      </c>
      <c r="I171" s="32">
        <v>133.6</v>
      </c>
      <c r="J171" s="52">
        <f>I171*100/H171</f>
        <v>100</v>
      </c>
      <c r="K171" s="19">
        <f t="shared" si="17"/>
        <v>37.402015677491605</v>
      </c>
    </row>
    <row r="172" spans="1:13" ht="18.75">
      <c r="M172" s="2"/>
    </row>
    <row r="174" spans="1:13" ht="47.25">
      <c r="A174" s="23" t="s">
        <v>177</v>
      </c>
      <c r="B174" s="46"/>
      <c r="C174" s="24"/>
      <c r="D174" s="47"/>
      <c r="E174" s="48"/>
      <c r="J174" s="63" t="s">
        <v>178</v>
      </c>
      <c r="K174" s="63"/>
    </row>
  </sheetData>
  <mergeCells count="21">
    <mergeCell ref="J174:K174"/>
    <mergeCell ref="A6:K6"/>
    <mergeCell ref="A5:K5"/>
    <mergeCell ref="G12:G16"/>
    <mergeCell ref="H12:H16"/>
    <mergeCell ref="A12:A16"/>
    <mergeCell ref="B12:B16"/>
    <mergeCell ref="C12:F14"/>
    <mergeCell ref="D15:D16"/>
    <mergeCell ref="C15:C16"/>
    <mergeCell ref="F15:F16"/>
    <mergeCell ref="A1:K1"/>
    <mergeCell ref="I12:I16"/>
    <mergeCell ref="J12:J16"/>
    <mergeCell ref="K12:K16"/>
    <mergeCell ref="A4:K4"/>
    <mergeCell ref="A2:K2"/>
    <mergeCell ref="A3:K3"/>
    <mergeCell ref="A9:K9"/>
    <mergeCell ref="E15:E16"/>
    <mergeCell ref="A10:K10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83" orientation="landscape" horizontalDpi="300" verticalDpi="300" r:id="rId1"/>
  <rowBreaks count="2" manualBreakCount="2">
    <brk id="151" max="10" man="1"/>
    <brk id="1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DNA7 X86</cp:lastModifiedBy>
  <cp:lastPrinted>2014-10-27T06:20:46Z</cp:lastPrinted>
  <dcterms:created xsi:type="dcterms:W3CDTF">2014-04-21T10:42:45Z</dcterms:created>
  <dcterms:modified xsi:type="dcterms:W3CDTF">2014-10-27T06:44:17Z</dcterms:modified>
</cp:coreProperties>
</file>